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202" windowHeight="8192" activeTab="0"/>
  </bookViews>
  <sheets>
    <sheet name="Reisekostenabrechnung" sheetId="1" r:id="rId1"/>
    <sheet name="Beschreibung" sheetId="2" r:id="rId2"/>
    <sheet name="Tabelle2" sheetId="3" state="hidden" r:id="rId3"/>
  </sheets>
  <definedNames>
    <definedName name="Berta">'Tabelle2'!$F$15:$F$45</definedName>
    <definedName name="Datum">'Reisekostenabrechnung'!$P$8</definedName>
    <definedName name="datumsberechnung">'Tabelle2'!$F$49:$G$79</definedName>
    <definedName name="db">'Tabelle2'!$F$14:$G$45</definedName>
    <definedName name="_xlnm.Print_Area" localSheetId="0">'Reisekostenabrechnung'!$A$1:$Z$58</definedName>
    <definedName name="Liga">'Reisekostenabrechnung'!$D$8</definedName>
    <definedName name="Ligen">'Tabelle2'!$F$3:$G$6</definedName>
    <definedName name="matr">'Tabelle2'!$B$5:$C$9</definedName>
    <definedName name="spielklasse">'Tabelle2'!$B$15:$B$26</definedName>
    <definedName name="such1">'Tabelle2'!$B$20:$B$21</definedName>
    <definedName name="tage">'Tabelle2'!$B$3:$C$9</definedName>
    <definedName name="Z_F3BAE46E_DB25_44C1_A602_2D59E8463B83_.wvu.FilterData" localSheetId="0" hidden="1">'Reisekostenabrechnung'!$A$1:$L$9</definedName>
    <definedName name="Z_F3BAE46E_DB25_44C1_A602_2D59E8463B83_.wvu.PrintArea" localSheetId="0" hidden="1">'Reisekostenabrechnung'!$A$1:$Z$58</definedName>
    <definedName name="zusatz">'Tabelle2'!$F$3:$F$5</definedName>
  </definedNames>
  <calcPr fullCalcOnLoad="1"/>
</workbook>
</file>

<file path=xl/sharedStrings.xml><?xml version="1.0" encoding="utf-8"?>
<sst xmlns="http://schemas.openxmlformats.org/spreadsheetml/2006/main" count="195" uniqueCount="123">
  <si>
    <t>Name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</si>
  <si>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</si>
  <si>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</si>
  <si>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</si>
  <si>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</si>
  <si>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</si>
  <si>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</si>
  <si>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</si>
  <si>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</si>
  <si>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Reisekostenabrechnung</t>
  </si>
  <si>
    <t>für Schiedsrichter</t>
  </si>
  <si>
    <t>PLZ + Wohnort</t>
  </si>
  <si>
    <t>Abfahrt (Datum + Uhrzeit)</t>
  </si>
  <si>
    <t>Strasse</t>
  </si>
  <si>
    <t>Vorname</t>
  </si>
  <si>
    <t>€</t>
  </si>
  <si>
    <t>Summe</t>
  </si>
  <si>
    <t>Gesamtsumme</t>
  </si>
  <si>
    <t>Betrag erhalten:</t>
  </si>
  <si>
    <t>Ort, Datum</t>
  </si>
  <si>
    <t>Unterschrift</t>
  </si>
  <si>
    <t>voraussichtliche Rückkehr (Datum + Uhrzeit)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</si>
  <si>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</si>
  <si>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</si>
  <si>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</si>
  <si>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</si>
  <si>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</si>
  <si>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</si>
  <si>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</si>
  <si>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Zuschlag für Wochentagsspiele</t>
  </si>
  <si>
    <t>sonstige Auslagen ( mit Beleg )</t>
  </si>
  <si>
    <t>HANDBALLVERBAND             WESTFALEN e.V.</t>
  </si>
  <si>
    <t>,</t>
  </si>
  <si>
    <t xml:space="preserve"> Achtung: Getrennte Anreise nur mit Genehmigung des zuständigen Schiedsrichterwartes!</t>
  </si>
  <si>
    <t>Bezirksliga</t>
  </si>
  <si>
    <t>Landesliga</t>
  </si>
  <si>
    <t>Sonntag</t>
  </si>
  <si>
    <t>Samstag</t>
  </si>
  <si>
    <t>Freitag</t>
  </si>
  <si>
    <t>Donnerstag</t>
  </si>
  <si>
    <t>Mittwoch</t>
  </si>
  <si>
    <t>Dienstag</t>
  </si>
  <si>
    <t>Montag</t>
  </si>
  <si>
    <t>Turnier</t>
  </si>
  <si>
    <t>Männer</t>
  </si>
  <si>
    <t>Im Folgenden werden zur leichteren Handhabung die einzelnen Felder und Funktionen kurz erläutert.</t>
  </si>
  <si>
    <t>●</t>
  </si>
  <si>
    <t>Ausgaben für öffentliche Verkehrsmittel sind manuell einzugeben.</t>
  </si>
  <si>
    <t xml:space="preserve">Die Fahrtkosten ermitteln sich automatisch aus den eingetragenen Kilometern bei den Schiedsrichtern. </t>
  </si>
  <si>
    <t>Erklärungen zur Reisekostenabrechnung</t>
  </si>
  <si>
    <t>Die Spielleitungsentschädigung wird automatisch eingefügt, sofern im Menü "Spielklasse" (Abrechnungskopf) die entsprechende Klasse ausgewählt wurde.</t>
  </si>
  <si>
    <t>Das Feld der sonstigen Auslagen kann genutzt werden um z.B. die Entschädigung bei Turnierspielen manuell einzugeben.</t>
  </si>
  <si>
    <t>Die Summen der einzelnen Schiedsrichter und die Gesamtsumme werden automatisch errechnet.</t>
  </si>
  <si>
    <t>Ort und Datum oberhalb der Unterschrift werden aus dem Abrechnungskopf entnommen.</t>
  </si>
  <si>
    <t>BSteinebach@handball-aktuell.de</t>
  </si>
  <si>
    <t xml:space="preserve">Bei Anmerkungen und/oder Verbesserungsvorschlägen bitte den zuständigen HV-Schiedsrichterwart, Bernd Steinebach, informieren:  </t>
  </si>
  <si>
    <t>Sollte die Formel zur Berechnung der Zuschläge verloren gegangen sein, so ist diese hier noch einmal hinterlegt (ohne die ""). Sie kann einfach wieder eingefügt werden.</t>
  </si>
  <si>
    <t>Meisterschaftsspiel-Nr.</t>
  </si>
  <si>
    <t>EDV-Nr.</t>
  </si>
  <si>
    <t>Schiedsrichtererstattung</t>
  </si>
  <si>
    <t>Erstattungen</t>
  </si>
  <si>
    <t>Oberliga</t>
  </si>
  <si>
    <t>Verbandsliga</t>
  </si>
  <si>
    <t>HV-Pokal</t>
  </si>
  <si>
    <t xml:space="preserve">Wir versichern die Richtigkeit der vorgenannten Angaben und erklären, dass wir die erforderliche Steuererklärung selbst veranlassen. </t>
  </si>
  <si>
    <t>Die notwendigen Belege sind beigefügt bzw. lagen dem Verein zur Einsichtnahme vor.</t>
  </si>
  <si>
    <t>Frauen</t>
  </si>
  <si>
    <t>Jugend A</t>
  </si>
  <si>
    <t>Jugend B</t>
  </si>
  <si>
    <t>Jugend C</t>
  </si>
  <si>
    <t>OL / LL</t>
  </si>
  <si>
    <t>OL / LL / BZ</t>
  </si>
  <si>
    <r>
      <t xml:space="preserve">(alle Ligen, </t>
    </r>
    <r>
      <rPr>
        <b/>
        <sz val="8"/>
        <rFont val="Arial"/>
        <family val="2"/>
      </rPr>
      <t>außer Feiertage</t>
    </r>
    <r>
      <rPr>
        <sz val="8"/>
        <rFont val="Arial"/>
        <family val="2"/>
      </rPr>
      <t xml:space="preserve"> Zuschlag +10€)</t>
    </r>
  </si>
  <si>
    <r>
      <t>(</t>
    </r>
    <r>
      <rPr>
        <sz val="8"/>
        <rFont val="Arial"/>
        <family val="2"/>
      </rPr>
      <t>alle Ligen,</t>
    </r>
    <r>
      <rPr>
        <b/>
        <sz val="8"/>
        <rFont val="Arial"/>
        <family val="2"/>
      </rPr>
      <t xml:space="preserve"> außer Feiertage </t>
    </r>
    <r>
      <rPr>
        <sz val="8"/>
        <rFont val="Arial"/>
        <family val="2"/>
      </rPr>
      <t>Zuschlag +10€</t>
    </r>
    <r>
      <rPr>
        <b/>
        <sz val="8"/>
        <rFont val="Arial"/>
        <family val="2"/>
      </rPr>
      <t>)</t>
    </r>
  </si>
  <si>
    <t>M.-Turnierspiele</t>
  </si>
  <si>
    <t>je angef. 10 Min.</t>
  </si>
  <si>
    <t>Spielzeit</t>
  </si>
  <si>
    <t>Qualifikation</t>
  </si>
  <si>
    <t>(siehe Tabellen)</t>
  </si>
  <si>
    <t>Westfalen-Ms. Jugend</t>
  </si>
  <si>
    <t>Männer Oberliga</t>
  </si>
  <si>
    <t>Männer Verbandsliga</t>
  </si>
  <si>
    <t>Männer Landesliga</t>
  </si>
  <si>
    <t>Männer Bezirksliga</t>
  </si>
  <si>
    <t>Frauen Oberliga</t>
  </si>
  <si>
    <t>Frauen Verbandsliga</t>
  </si>
  <si>
    <t>Frauen Landesliga</t>
  </si>
  <si>
    <t>Frauen Bezirksliga</t>
  </si>
  <si>
    <t>männl. Jugend A Oberliga</t>
  </si>
  <si>
    <t>männl. Jugend A Landesliga</t>
  </si>
  <si>
    <t>männl. Jugend B Oberliga</t>
  </si>
  <si>
    <t>männl. Jugend B Landesliga</t>
  </si>
  <si>
    <t>männl. Jugend C Oberliga</t>
  </si>
  <si>
    <t>männl. Jugend C Landesliga</t>
  </si>
  <si>
    <t>männl. Jugend C Bezirksliga</t>
  </si>
  <si>
    <t>weibl. Jugend A Oberliga</t>
  </si>
  <si>
    <t>weibl. Jugend A Landesliga</t>
  </si>
  <si>
    <t>weibl. Jugend B Oberliga</t>
  </si>
  <si>
    <t>weibl. Jugend B Landesliga</t>
  </si>
  <si>
    <t>weibl. Jugend C Oberliga</t>
  </si>
  <si>
    <t>weibl. Jugend C Bezirksliga</t>
  </si>
  <si>
    <t>weibl. Jugend C Landesliga</t>
  </si>
  <si>
    <t>(z.B. Turnierspiele gem. Erstattungstabelle)</t>
  </si>
  <si>
    <t>Herren Pokalspiel</t>
  </si>
  <si>
    <t>Frauen Pokalspiel</t>
  </si>
  <si>
    <t>Jugend Westfalenpokal</t>
  </si>
  <si>
    <t>Kosten</t>
  </si>
  <si>
    <t>Liga</t>
  </si>
  <si>
    <t>such 1</t>
  </si>
  <si>
    <t>Turnier Jugend</t>
  </si>
  <si>
    <t>Turnier Senioren</t>
  </si>
  <si>
    <t>Qualifikation Turnier</t>
  </si>
  <si>
    <t>Qualifikationsspiel Jugend B</t>
  </si>
  <si>
    <t>Qualifikationsspiel Jugend A</t>
  </si>
  <si>
    <t>Qualifikationsspiel Jugend C</t>
  </si>
  <si>
    <t>"=VERKETTEN(DBSUMME(db;"Kosten";such1);WENN(UND(Liga="Qualifikation (einzelnes M-Spiel)";B7="Jugend A");30;WENN(UND(Liga="Qualifikation (einzelnes M-Spiel)";B7="Jugend B");25;WENN(UND(Liga="Qualifikation (einzelnes M-Spiel)";B7="Jugend C");20;"-")));",00 €")"</t>
  </si>
  <si>
    <t>Stand 01.07.2013</t>
  </si>
  <si>
    <t xml:space="preserve">Der Abrechnungskopf ist normal auszufüllen, lediglich die Auswahl ob es ein Meisterschafts-, Pokal- oder Freundschaftsspiel ist, </t>
  </si>
  <si>
    <t>Dazu genügt ein Klick in das Feld und danach auf den rechts erscheinenden Pfeil.</t>
  </si>
  <si>
    <t>und die entsprechende Spielklasse muss per Menü ausgewählt werden.</t>
  </si>
  <si>
    <t>Sollte das Datum des Spiels ein Wochentag sein, so wird der Zuschlag von 10€ eingefügt.</t>
  </si>
  <si>
    <r>
      <t xml:space="preserve">Wichtig! </t>
    </r>
    <r>
      <rPr>
        <b/>
        <sz val="14"/>
        <rFont val="Arial"/>
        <family val="2"/>
      </rPr>
      <t>→</t>
    </r>
    <r>
      <rPr>
        <b/>
        <sz val="12"/>
        <rFont val="Arial"/>
        <family val="2"/>
      </rPr>
      <t xml:space="preserve"> Sollte der Tag </t>
    </r>
    <r>
      <rPr>
        <b/>
        <u val="single"/>
        <sz val="12"/>
        <rFont val="Arial"/>
        <family val="2"/>
      </rPr>
      <t>jedoch ein Feiertag sein</t>
    </r>
    <r>
      <rPr>
        <b/>
        <sz val="12"/>
        <rFont val="Arial"/>
        <family val="2"/>
      </rPr>
      <t>, so sind die 10€ manuell durch Löschen der Formel in den Feldern "J8" und "W8" zu entfernen.</t>
    </r>
  </si>
  <si>
    <t>"=WENN(SVERWEIS(Liga;datumsberechnung;2;FALSCH)=5;SVERWEIS(TEXT(WOCHENTAG(Datum); "TTTT");tage;2;FALSCH);0)"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</si>
</sst>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  <numFmt numFmtId="166" formatCode="h:mm;@"/>
    <numFmt numFmtId="167" formatCode="hh:mm&quot; Uhr&quot;;@"/>
    <numFmt numFmtId="168" formatCode="dddd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9"/>
      <name val="arialw"/>
      <family val="0"/>
    </font>
    <font>
      <sz val="9"/>
      <name val="Arial "/>
      <family val="0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/>
      <protection hidden="1"/>
    </xf>
    <xf numFmtId="0" fontId="11" fillId="0" borderId="10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22" fontId="4" fillId="0" borderId="0" xfId="0" applyNumberFormat="1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14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65" fontId="10" fillId="0" borderId="23" xfId="58" applyNumberFormat="1" applyFont="1" applyFill="1" applyBorder="1" applyAlignment="1" applyProtection="1">
      <alignment vertical="center"/>
      <protection hidden="1"/>
    </xf>
    <xf numFmtId="165" fontId="10" fillId="0" borderId="24" xfId="58" applyNumberFormat="1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4" fontId="14" fillId="0" borderId="18" xfId="0" applyNumberFormat="1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14" fontId="14" fillId="0" borderId="18" xfId="0" applyNumberFormat="1" applyFont="1" applyBorder="1" applyAlignment="1" applyProtection="1">
      <alignment horizontal="right" vertical="center"/>
      <protection locked="0"/>
    </xf>
    <xf numFmtId="167" fontId="14" fillId="0" borderId="18" xfId="0" applyNumberFormat="1" applyFont="1" applyBorder="1" applyAlignment="1" applyProtection="1">
      <alignment horizontal="left" vertical="center"/>
      <protection locked="0"/>
    </xf>
    <xf numFmtId="0" fontId="14" fillId="0" borderId="18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4" fontId="14" fillId="0" borderId="18" xfId="58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4" fillId="0" borderId="18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0" fillId="0" borderId="25" xfId="58" applyNumberFormat="1" applyFont="1" applyFill="1" applyBorder="1" applyAlignment="1" applyProtection="1">
      <alignment horizontal="right" vertical="center"/>
      <protection hidden="1"/>
    </xf>
    <xf numFmtId="165" fontId="10" fillId="0" borderId="26" xfId="58" applyNumberFormat="1" applyFont="1" applyFill="1" applyBorder="1" applyAlignment="1" applyProtection="1">
      <alignment horizontal="right" vertical="center"/>
      <protection hidden="1"/>
    </xf>
    <xf numFmtId="165" fontId="10" fillId="0" borderId="25" xfId="58" applyNumberFormat="1" applyFont="1" applyFill="1" applyBorder="1" applyAlignment="1" applyProtection="1">
      <alignment vertical="center"/>
      <protection hidden="1"/>
    </xf>
    <xf numFmtId="165" fontId="10" fillId="0" borderId="26" xfId="58" applyNumberFormat="1" applyFont="1" applyFill="1" applyBorder="1" applyAlignment="1" applyProtection="1">
      <alignment vertical="center"/>
      <protection hidden="1"/>
    </xf>
    <xf numFmtId="44" fontId="14" fillId="0" borderId="18" xfId="58" applyFont="1" applyBorder="1" applyAlignment="1" applyProtection="1">
      <alignment horizontal="right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left" vertical="center"/>
      <protection locked="0"/>
    </xf>
    <xf numFmtId="14" fontId="14" fillId="0" borderId="18" xfId="0" applyNumberFormat="1" applyFont="1" applyBorder="1" applyAlignment="1" applyProtection="1">
      <alignment horizontal="center" vertical="center"/>
      <protection locked="0"/>
    </xf>
    <xf numFmtId="166" fontId="14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/>
      <protection hidden="1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44" fontId="14" fillId="0" borderId="22" xfId="58" applyFont="1" applyBorder="1" applyAlignment="1" applyProtection="1">
      <alignment horizontal="right" vertical="center"/>
      <protection hidden="1"/>
    </xf>
    <xf numFmtId="44" fontId="10" fillId="0" borderId="27" xfId="58" applyFont="1" applyFill="1" applyBorder="1" applyAlignment="1" applyProtection="1">
      <alignment horizontal="right" vertical="center" wrapText="1"/>
      <protection hidden="1"/>
    </xf>
    <xf numFmtId="44" fontId="10" fillId="0" borderId="28" xfId="58" applyFont="1" applyFill="1" applyBorder="1" applyAlignment="1" applyProtection="1">
      <alignment horizontal="right" vertical="center" wrapText="1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28" xfId="0" applyFont="1" applyBorder="1" applyAlignment="1" applyProtection="1">
      <alignment horizontal="left" vertical="center"/>
      <protection hidden="1"/>
    </xf>
    <xf numFmtId="0" fontId="10" fillId="0" borderId="25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44" fontId="10" fillId="0" borderId="21" xfId="58" applyFont="1" applyFill="1" applyBorder="1" applyAlignment="1" applyProtection="1">
      <alignment horizontal="right" vertical="center" wrapText="1"/>
      <protection hidden="1"/>
    </xf>
    <xf numFmtId="165" fontId="10" fillId="0" borderId="0" xfId="58" applyNumberFormat="1" applyFont="1" applyFill="1" applyBorder="1" applyAlignment="1" applyProtection="1">
      <alignment horizontal="right" vertical="center"/>
      <protection hidden="1"/>
    </xf>
    <xf numFmtId="165" fontId="10" fillId="0" borderId="18" xfId="58" applyNumberFormat="1" applyFont="1" applyFill="1" applyBorder="1" applyAlignment="1" applyProtection="1">
      <alignment horizontal="right" vertical="center"/>
      <protection hidden="1"/>
    </xf>
    <xf numFmtId="165" fontId="10" fillId="0" borderId="24" xfId="58" applyNumberFormat="1" applyFont="1" applyFill="1" applyBorder="1" applyAlignment="1" applyProtection="1">
      <alignment horizontal="right" vertical="center"/>
      <protection hidden="1"/>
    </xf>
    <xf numFmtId="0" fontId="10" fillId="0" borderId="27" xfId="0" applyFont="1" applyFill="1" applyBorder="1" applyAlignment="1" applyProtection="1">
      <alignment horizontal="left" vertical="center"/>
      <protection hidden="1"/>
    </xf>
    <xf numFmtId="0" fontId="10" fillId="0" borderId="28" xfId="0" applyFont="1" applyFill="1" applyBorder="1" applyAlignment="1" applyProtection="1">
      <alignment horizontal="left" vertical="center"/>
      <protection hidden="1"/>
    </xf>
    <xf numFmtId="0" fontId="10" fillId="0" borderId="25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left" vertical="center"/>
      <protection hidden="1"/>
    </xf>
    <xf numFmtId="0" fontId="10" fillId="0" borderId="26" xfId="0" applyFont="1" applyFill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0" fillId="0" borderId="23" xfId="0" applyFont="1" applyFill="1" applyBorder="1" applyAlignment="1" applyProtection="1">
      <alignment horizontal="left" vertical="center"/>
      <protection hidden="1"/>
    </xf>
    <xf numFmtId="0" fontId="10" fillId="0" borderId="24" xfId="0" applyFont="1" applyFill="1" applyBorder="1" applyAlignment="1" applyProtection="1">
      <alignment horizontal="left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left" vertical="center"/>
      <protection hidden="1"/>
    </xf>
    <xf numFmtId="44" fontId="22" fillId="0" borderId="21" xfId="58" applyFont="1" applyBorder="1" applyAlignment="1" applyProtection="1">
      <alignment horizontal="center" vertical="center"/>
      <protection hidden="1"/>
    </xf>
    <xf numFmtId="44" fontId="22" fillId="0" borderId="28" xfId="58" applyFont="1" applyBorder="1" applyAlignment="1" applyProtection="1">
      <alignment horizontal="center" vertical="center"/>
      <protection hidden="1"/>
    </xf>
    <xf numFmtId="44" fontId="22" fillId="0" borderId="0" xfId="58" applyFont="1" applyBorder="1" applyAlignment="1" applyProtection="1">
      <alignment horizontal="center" vertical="center"/>
      <protection hidden="1"/>
    </xf>
    <xf numFmtId="44" fontId="22" fillId="0" borderId="26" xfId="58" applyFont="1" applyBorder="1" applyAlignment="1" applyProtection="1">
      <alignment horizontal="center" vertical="center"/>
      <protection hidden="1"/>
    </xf>
    <xf numFmtId="44" fontId="10" fillId="0" borderId="0" xfId="58" applyFont="1" applyBorder="1" applyAlignment="1" applyProtection="1">
      <alignment horizontal="center" vertical="center"/>
      <protection hidden="1"/>
    </xf>
    <xf numFmtId="44" fontId="10" fillId="0" borderId="26" xfId="58" applyFont="1" applyBorder="1" applyAlignment="1" applyProtection="1">
      <alignment horizontal="center" vertical="center"/>
      <protection hidden="1"/>
    </xf>
    <xf numFmtId="44" fontId="10" fillId="0" borderId="29" xfId="58" applyFont="1" applyBorder="1" applyAlignment="1" applyProtection="1">
      <alignment horizontal="center" vertical="center"/>
      <protection hidden="1"/>
    </xf>
    <xf numFmtId="44" fontId="10" fillId="0" borderId="30" xfId="58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44" fontId="14" fillId="0" borderId="0" xfId="58" applyFont="1" applyBorder="1" applyAlignment="1" applyProtection="1">
      <alignment horizontal="center" vertical="center"/>
      <protection hidden="1"/>
    </xf>
    <xf numFmtId="44" fontId="14" fillId="0" borderId="31" xfId="58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676525" y="2181225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200025</xdr:colOff>
      <xdr:row>10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953250" y="2181225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Rectangle 9"/>
        <xdr:cNvSpPr>
          <a:spLocks/>
        </xdr:cNvSpPr>
      </xdr:nvSpPr>
      <xdr:spPr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295275</xdr:colOff>
      <xdr:row>0</xdr:row>
      <xdr:rowOff>19050</xdr:rowOff>
    </xdr:from>
    <xdr:to>
      <xdr:col>25</xdr:col>
      <xdr:colOff>114300</xdr:colOff>
      <xdr:row>4</xdr:row>
      <xdr:rowOff>123825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0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685800</xdr:colOff>
      <xdr:row>5</xdr:row>
      <xdr:rowOff>66675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7"/>
  <sheetViews>
    <sheetView tabSelected="1" zoomScalePageLayoutView="0" workbookViewId="0" topLeftCell="A1">
      <selection activeCell="B7" sqref="B7:L7"/>
    </sheetView>
  </sheetViews>
  <sheetFormatPr defaultColWidth="11.421875" defaultRowHeight="12.75"/>
  <cols>
    <col min="1" max="1" width="2.28125" style="2" customWidth="1"/>
    <col min="2" max="2" width="5.28125" style="2" customWidth="1"/>
    <col min="3" max="3" width="4.7109375" style="2" customWidth="1"/>
    <col min="4" max="5" width="5.7109375" style="2" customWidth="1"/>
    <col min="6" max="6" width="4.7109375" style="2" customWidth="1"/>
    <col min="7" max="8" width="5.7109375" style="2" customWidth="1"/>
    <col min="9" max="9" width="4.7109375" style="2" customWidth="1"/>
    <col min="10" max="11" width="5.28125" style="2" customWidth="1"/>
    <col min="12" max="12" width="6.140625" style="2" customWidth="1"/>
    <col min="13" max="14" width="2.28125" style="2" customWidth="1"/>
    <col min="15" max="15" width="5.28125" style="2" customWidth="1"/>
    <col min="16" max="16" width="4.7109375" style="2" customWidth="1"/>
    <col min="17" max="18" width="5.7109375" style="2" customWidth="1"/>
    <col min="19" max="19" width="4.7109375" style="2" customWidth="1"/>
    <col min="20" max="21" width="5.7109375" style="2" customWidth="1"/>
    <col min="22" max="22" width="4.7109375" style="2" customWidth="1"/>
    <col min="23" max="25" width="5.28125" style="2" customWidth="1"/>
    <col min="26" max="26" width="2.28125" style="2" customWidth="1"/>
    <col min="27" max="31" width="4.7109375" style="2" customWidth="1"/>
    <col min="32" max="34" width="5.7109375" style="2" customWidth="1"/>
    <col min="35" max="16384" width="11.421875" style="2" customWidth="1"/>
  </cols>
  <sheetData>
    <row r="1" spans="1:25" ht="13.5" customHeigh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P1" s="102" t="s">
        <v>31</v>
      </c>
      <c r="Q1" s="102"/>
      <c r="R1" s="102"/>
      <c r="S1" s="102"/>
      <c r="T1" s="102"/>
      <c r="U1" s="102"/>
      <c r="V1" s="102"/>
      <c r="W1" s="3"/>
      <c r="X1" s="4"/>
      <c r="Y1" s="4"/>
    </row>
    <row r="2" spans="1:25" ht="13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  <c r="P2" s="102"/>
      <c r="Q2" s="102"/>
      <c r="R2" s="102"/>
      <c r="S2" s="102"/>
      <c r="T2" s="102"/>
      <c r="U2" s="102"/>
      <c r="V2" s="102"/>
      <c r="W2" s="4"/>
      <c r="X2" s="4"/>
      <c r="Y2" s="4"/>
    </row>
    <row r="3" spans="1:25" ht="13.5" customHeight="1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"/>
      <c r="N3" s="1"/>
      <c r="P3" s="102"/>
      <c r="Q3" s="102"/>
      <c r="R3" s="102"/>
      <c r="S3" s="102"/>
      <c r="T3" s="102"/>
      <c r="U3" s="102"/>
      <c r="V3" s="102"/>
      <c r="W3" s="4"/>
      <c r="X3" s="5"/>
      <c r="Y3" s="4"/>
    </row>
    <row r="4" spans="1:25" ht="1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"/>
      <c r="N4" s="1"/>
      <c r="P4" s="102"/>
      <c r="Q4" s="102"/>
      <c r="R4" s="102"/>
      <c r="S4" s="102"/>
      <c r="T4" s="102"/>
      <c r="U4" s="102"/>
      <c r="V4" s="102"/>
      <c r="W4" s="4"/>
      <c r="X4" s="4"/>
      <c r="Y4" s="4"/>
    </row>
    <row r="5" spans="1:25" ht="13.5" customHeight="1" thickBot="1">
      <c r="A5" s="6" t="s">
        <v>116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P5" s="103"/>
      <c r="Q5" s="103"/>
      <c r="R5" s="103"/>
      <c r="S5" s="103"/>
      <c r="T5" s="103"/>
      <c r="U5" s="103"/>
      <c r="V5" s="103"/>
      <c r="W5" s="9"/>
      <c r="X5" s="9"/>
      <c r="Y5" s="9"/>
    </row>
    <row r="6" spans="1:26" ht="24.75" customHeight="1" thickTop="1">
      <c r="A6" s="10"/>
      <c r="B6" s="82" t="s">
        <v>57</v>
      </c>
      <c r="C6" s="82"/>
      <c r="D6" s="82"/>
      <c r="E6" s="82"/>
      <c r="F6" s="110"/>
      <c r="G6" s="110"/>
      <c r="H6" s="110"/>
      <c r="I6" s="110"/>
      <c r="J6" s="110"/>
      <c r="K6" s="110"/>
      <c r="L6" s="110"/>
      <c r="M6" s="11"/>
      <c r="N6" s="12"/>
      <c r="O6" s="13" t="s">
        <v>1</v>
      </c>
      <c r="P6" s="107"/>
      <c r="Q6" s="107"/>
      <c r="R6" s="107"/>
      <c r="S6" s="107"/>
      <c r="T6" s="81" t="s">
        <v>58</v>
      </c>
      <c r="U6" s="81"/>
      <c r="V6" s="104"/>
      <c r="W6" s="104"/>
      <c r="X6" s="104"/>
      <c r="Y6" s="104"/>
      <c r="Z6" s="14"/>
    </row>
    <row r="7" spans="1:26" ht="24.75" customHeight="1">
      <c r="A7" s="15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7"/>
      <c r="N7" s="17"/>
      <c r="O7" s="18" t="s">
        <v>2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19"/>
    </row>
    <row r="8" spans="1:26" ht="24.75" customHeight="1">
      <c r="A8" s="15"/>
      <c r="B8" s="109" t="s">
        <v>3</v>
      </c>
      <c r="C8" s="109"/>
      <c r="D8" s="108" t="s">
        <v>80</v>
      </c>
      <c r="E8" s="108"/>
      <c r="F8" s="108"/>
      <c r="G8" s="108"/>
      <c r="H8" s="108"/>
      <c r="I8" s="108"/>
      <c r="J8" s="108"/>
      <c r="K8" s="108"/>
      <c r="L8" s="108"/>
      <c r="M8" s="20"/>
      <c r="N8" s="17"/>
      <c r="O8" s="21" t="s">
        <v>4</v>
      </c>
      <c r="P8" s="105"/>
      <c r="Q8" s="105"/>
      <c r="R8" s="105"/>
      <c r="S8" s="105"/>
      <c r="T8" s="22" t="s">
        <v>5</v>
      </c>
      <c r="U8" s="106"/>
      <c r="V8" s="106"/>
      <c r="W8" s="106"/>
      <c r="X8" s="87" t="s">
        <v>6</v>
      </c>
      <c r="Y8" s="87"/>
      <c r="Z8" s="19"/>
    </row>
    <row r="9" spans="1:26" ht="24.75" customHeight="1">
      <c r="A9" s="15"/>
      <c r="B9" s="87" t="s">
        <v>7</v>
      </c>
      <c r="C9" s="87"/>
      <c r="D9" s="108"/>
      <c r="E9" s="108"/>
      <c r="F9" s="108"/>
      <c r="G9" s="108"/>
      <c r="H9" s="108"/>
      <c r="I9" s="108"/>
      <c r="J9" s="108"/>
      <c r="K9" s="108"/>
      <c r="L9" s="108"/>
      <c r="M9" s="20"/>
      <c r="N9" s="17"/>
      <c r="O9" s="22" t="s">
        <v>8</v>
      </c>
      <c r="P9" s="23"/>
      <c r="Q9" s="108"/>
      <c r="R9" s="108"/>
      <c r="S9" s="108"/>
      <c r="T9" s="108"/>
      <c r="U9" s="108"/>
      <c r="V9" s="108"/>
      <c r="W9" s="108"/>
      <c r="X9" s="108"/>
      <c r="Y9" s="108"/>
      <c r="Z9" s="19"/>
    </row>
    <row r="10" spans="1:26" ht="5.25" customHeight="1" thickBot="1">
      <c r="A10" s="24"/>
      <c r="B10" s="25"/>
      <c r="C10" s="26"/>
      <c r="D10" s="27"/>
      <c r="E10" s="27"/>
      <c r="F10" s="27"/>
      <c r="G10" s="27"/>
      <c r="H10" s="26"/>
      <c r="I10" s="26"/>
      <c r="J10" s="26"/>
      <c r="K10" s="26"/>
      <c r="L10" s="26"/>
      <c r="M10" s="26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5"/>
      <c r="Z10" s="28"/>
    </row>
    <row r="11" spans="1:26" ht="4.5" customHeight="1" thickTop="1">
      <c r="A11" s="2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21.75" customHeight="1">
      <c r="A12" s="2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30"/>
      <c r="N12" s="17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19"/>
    </row>
    <row r="13" spans="1:26" ht="10.5" customHeight="1">
      <c r="A13" s="29"/>
      <c r="B13" s="80" t="s">
        <v>0</v>
      </c>
      <c r="C13" s="80"/>
      <c r="D13" s="80"/>
      <c r="E13" s="80"/>
      <c r="F13" s="80"/>
      <c r="G13" s="80" t="s">
        <v>14</v>
      </c>
      <c r="H13" s="80"/>
      <c r="I13" s="80"/>
      <c r="J13" s="80"/>
      <c r="K13" s="80"/>
      <c r="L13" s="80"/>
      <c r="M13" s="32"/>
      <c r="N13" s="16"/>
      <c r="O13" s="80" t="s">
        <v>0</v>
      </c>
      <c r="P13" s="80"/>
      <c r="Q13" s="80"/>
      <c r="R13" s="80"/>
      <c r="S13" s="80"/>
      <c r="T13" s="80" t="s">
        <v>14</v>
      </c>
      <c r="U13" s="80"/>
      <c r="V13" s="80"/>
      <c r="W13" s="80"/>
      <c r="X13" s="80"/>
      <c r="Y13" s="80"/>
      <c r="Z13" s="19"/>
    </row>
    <row r="14" spans="1:35" ht="21.75" customHeight="1">
      <c r="A14" s="29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2"/>
      <c r="N14" s="16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19"/>
      <c r="AI14" s="33"/>
    </row>
    <row r="15" spans="1:26" ht="10.5" customHeight="1">
      <c r="A15" s="29"/>
      <c r="B15" s="80" t="s">
        <v>11</v>
      </c>
      <c r="C15" s="80"/>
      <c r="D15" s="80"/>
      <c r="E15" s="80"/>
      <c r="F15" s="80"/>
      <c r="G15" s="80" t="s">
        <v>13</v>
      </c>
      <c r="H15" s="80"/>
      <c r="I15" s="80"/>
      <c r="J15" s="80"/>
      <c r="K15" s="80"/>
      <c r="L15" s="80"/>
      <c r="M15" s="32"/>
      <c r="N15" s="16"/>
      <c r="O15" s="80" t="s">
        <v>11</v>
      </c>
      <c r="P15" s="80"/>
      <c r="Q15" s="80"/>
      <c r="R15" s="80"/>
      <c r="S15" s="80"/>
      <c r="T15" s="80" t="s">
        <v>13</v>
      </c>
      <c r="U15" s="80"/>
      <c r="V15" s="80"/>
      <c r="W15" s="80"/>
      <c r="X15" s="80"/>
      <c r="Y15" s="80"/>
      <c r="Z15" s="19"/>
    </row>
    <row r="16" spans="1:35" ht="21.75" customHeight="1">
      <c r="A16" s="29"/>
      <c r="B16" s="84">
        <f>$P$8</f>
        <v>0</v>
      </c>
      <c r="C16" s="84"/>
      <c r="D16" s="84"/>
      <c r="E16" s="84"/>
      <c r="F16" s="84"/>
      <c r="G16" s="85"/>
      <c r="H16" s="85"/>
      <c r="I16" s="85"/>
      <c r="J16" s="85"/>
      <c r="K16" s="85"/>
      <c r="L16" s="85"/>
      <c r="M16" s="32"/>
      <c r="N16" s="16"/>
      <c r="O16" s="84">
        <f>$P$8</f>
        <v>0</v>
      </c>
      <c r="P16" s="84"/>
      <c r="Q16" s="84"/>
      <c r="R16" s="84"/>
      <c r="S16" s="84"/>
      <c r="T16" s="85"/>
      <c r="U16" s="85"/>
      <c r="V16" s="85"/>
      <c r="W16" s="85"/>
      <c r="X16" s="85"/>
      <c r="Y16" s="85"/>
      <c r="Z16" s="19"/>
      <c r="AI16" s="33"/>
    </row>
    <row r="17" spans="1:26" ht="10.5" customHeight="1">
      <c r="A17" s="29"/>
      <c r="B17" s="80" t="s">
        <v>12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2"/>
      <c r="N17" s="16"/>
      <c r="O17" s="80" t="s">
        <v>12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19"/>
    </row>
    <row r="18" spans="1:35" ht="21.75" customHeight="1">
      <c r="A18" s="29"/>
      <c r="B18" s="84">
        <f>$P$8</f>
        <v>0</v>
      </c>
      <c r="C18" s="84"/>
      <c r="D18" s="84"/>
      <c r="E18" s="84"/>
      <c r="F18" s="84"/>
      <c r="G18" s="85"/>
      <c r="H18" s="85"/>
      <c r="I18" s="85"/>
      <c r="J18" s="85"/>
      <c r="K18" s="85"/>
      <c r="L18" s="85"/>
      <c r="M18" s="32"/>
      <c r="N18" s="16"/>
      <c r="O18" s="84">
        <f>$P$8</f>
        <v>0</v>
      </c>
      <c r="P18" s="84"/>
      <c r="Q18" s="84"/>
      <c r="R18" s="84"/>
      <c r="S18" s="84"/>
      <c r="T18" s="85"/>
      <c r="U18" s="85"/>
      <c r="V18" s="85"/>
      <c r="W18" s="85"/>
      <c r="X18" s="85"/>
      <c r="Y18" s="85"/>
      <c r="Z18" s="19"/>
      <c r="AI18" s="34"/>
    </row>
    <row r="19" spans="1:26" ht="10.5" customHeight="1">
      <c r="A19" s="29"/>
      <c r="B19" s="80" t="s">
        <v>21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32"/>
      <c r="N19" s="16"/>
      <c r="O19" s="80" t="s">
        <v>21</v>
      </c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19"/>
    </row>
    <row r="20" spans="1:26" ht="10.5" customHeight="1" thickBo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8"/>
    </row>
    <row r="21" spans="1:26" ht="10.5" customHeight="1" thickTop="1">
      <c r="A21" s="3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9"/>
      <c r="N21" s="38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ht="21.75" customHeight="1">
      <c r="A22" s="29"/>
      <c r="B22" s="40" t="s">
        <v>22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9"/>
      <c r="O22" s="40" t="s">
        <v>22</v>
      </c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ht="21.75" customHeight="1">
      <c r="A23" s="29"/>
      <c r="B23" s="41" t="s">
        <v>23</v>
      </c>
      <c r="C23" s="41"/>
      <c r="D23" s="83"/>
      <c r="E23" s="83"/>
      <c r="F23" s="42"/>
      <c r="G23" s="83"/>
      <c r="H23" s="83"/>
      <c r="I23" s="42"/>
      <c r="J23" s="99">
        <f>SUMPRODUCT(D23*0.3+G23*0.05)</f>
        <v>0</v>
      </c>
      <c r="K23" s="99"/>
      <c r="L23" s="99"/>
      <c r="M23" s="19"/>
      <c r="O23" s="41" t="s">
        <v>23</v>
      </c>
      <c r="P23" s="41"/>
      <c r="Q23" s="83"/>
      <c r="R23" s="83"/>
      <c r="S23" s="42"/>
      <c r="T23" s="83"/>
      <c r="U23" s="83"/>
      <c r="V23" s="42"/>
      <c r="W23" s="99">
        <f>SUMPRODUCT(Q23*0.3+T23*0.05)</f>
        <v>0</v>
      </c>
      <c r="X23" s="99"/>
      <c r="Y23" s="99"/>
      <c r="Z23" s="43"/>
    </row>
    <row r="24" spans="1:26" ht="10.5" customHeight="1">
      <c r="A24" s="29"/>
      <c r="B24" s="42"/>
      <c r="C24" s="42"/>
      <c r="D24" s="91" t="s">
        <v>24</v>
      </c>
      <c r="E24" s="91"/>
      <c r="F24" s="41"/>
      <c r="G24" s="91" t="s">
        <v>25</v>
      </c>
      <c r="H24" s="91"/>
      <c r="I24" s="41"/>
      <c r="J24" s="31"/>
      <c r="K24" s="31"/>
      <c r="L24" s="31"/>
      <c r="M24" s="43"/>
      <c r="N24" s="5"/>
      <c r="O24" s="41"/>
      <c r="P24" s="41"/>
      <c r="Q24" s="91" t="s">
        <v>24</v>
      </c>
      <c r="R24" s="91"/>
      <c r="S24" s="41"/>
      <c r="T24" s="91" t="s">
        <v>25</v>
      </c>
      <c r="U24" s="91"/>
      <c r="V24" s="42"/>
      <c r="W24" s="44"/>
      <c r="X24" s="44"/>
      <c r="Y24" s="44"/>
      <c r="Z24" s="43"/>
    </row>
    <row r="25" spans="1:26" ht="10.5" customHeight="1">
      <c r="A25" s="29"/>
      <c r="B25" s="42"/>
      <c r="C25" s="42"/>
      <c r="D25" s="100" t="s">
        <v>26</v>
      </c>
      <c r="E25" s="100"/>
      <c r="F25" s="41"/>
      <c r="G25" s="100" t="s">
        <v>27</v>
      </c>
      <c r="H25" s="100"/>
      <c r="I25" s="41"/>
      <c r="J25" s="41"/>
      <c r="K25" s="41"/>
      <c r="L25" s="41"/>
      <c r="M25" s="43"/>
      <c r="N25" s="5"/>
      <c r="O25" s="41"/>
      <c r="P25" s="41"/>
      <c r="Q25" s="100" t="s">
        <v>26</v>
      </c>
      <c r="R25" s="100"/>
      <c r="S25" s="41"/>
      <c r="T25" s="100" t="s">
        <v>27</v>
      </c>
      <c r="U25" s="100"/>
      <c r="V25" s="42"/>
      <c r="W25" s="42"/>
      <c r="X25" s="42"/>
      <c r="Y25" s="42"/>
      <c r="Z25" s="43"/>
    </row>
    <row r="26" spans="1:26" ht="21.75" customHeight="1">
      <c r="A26" s="2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5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3"/>
    </row>
    <row r="27" spans="1:26" ht="21.75" customHeight="1">
      <c r="A27" s="29"/>
      <c r="B27" s="86"/>
      <c r="C27" s="86"/>
      <c r="D27" s="86"/>
      <c r="E27" s="86"/>
      <c r="F27" s="86"/>
      <c r="G27" s="86"/>
      <c r="H27" s="86"/>
      <c r="I27" s="42"/>
      <c r="J27" s="90" t="s">
        <v>15</v>
      </c>
      <c r="K27" s="90"/>
      <c r="L27" s="90"/>
      <c r="M27" s="43"/>
      <c r="N27" s="5"/>
      <c r="O27" s="86"/>
      <c r="P27" s="86"/>
      <c r="Q27" s="86"/>
      <c r="R27" s="86"/>
      <c r="S27" s="86"/>
      <c r="T27" s="86"/>
      <c r="U27" s="86"/>
      <c r="V27" s="42"/>
      <c r="W27" s="90" t="s">
        <v>15</v>
      </c>
      <c r="X27" s="90"/>
      <c r="Y27" s="90"/>
      <c r="Z27" s="43"/>
    </row>
    <row r="28" spans="1:26" ht="10.5" customHeight="1">
      <c r="A28" s="29"/>
      <c r="B28" s="79" t="s">
        <v>28</v>
      </c>
      <c r="C28" s="79"/>
      <c r="D28" s="79"/>
      <c r="E28" s="79"/>
      <c r="F28" s="79"/>
      <c r="G28" s="79"/>
      <c r="H28" s="79"/>
      <c r="I28" s="42"/>
      <c r="J28" s="45"/>
      <c r="K28" s="45"/>
      <c r="L28" s="45"/>
      <c r="M28" s="43"/>
      <c r="N28" s="5"/>
      <c r="O28" s="79" t="s">
        <v>28</v>
      </c>
      <c r="P28" s="79"/>
      <c r="Q28" s="79"/>
      <c r="R28" s="79"/>
      <c r="S28" s="79"/>
      <c r="T28" s="79"/>
      <c r="U28" s="79"/>
      <c r="V28" s="42"/>
      <c r="W28" s="45"/>
      <c r="X28" s="45"/>
      <c r="Y28" s="45"/>
      <c r="Z28" s="43"/>
    </row>
    <row r="29" spans="1:26" ht="21.75" customHeight="1">
      <c r="A29" s="29"/>
      <c r="B29" s="42"/>
      <c r="C29" s="42"/>
      <c r="D29" s="42"/>
      <c r="E29" s="42"/>
      <c r="F29" s="42"/>
      <c r="G29" s="42"/>
      <c r="H29" s="42"/>
      <c r="I29" s="42"/>
      <c r="J29" s="45"/>
      <c r="K29" s="45"/>
      <c r="L29" s="45"/>
      <c r="M29" s="43"/>
      <c r="N29" s="5"/>
      <c r="O29" s="42"/>
      <c r="P29" s="42"/>
      <c r="Q29" s="42"/>
      <c r="R29" s="42"/>
      <c r="S29" s="42"/>
      <c r="T29" s="42"/>
      <c r="U29" s="42"/>
      <c r="V29" s="42"/>
      <c r="W29" s="45"/>
      <c r="X29" s="45"/>
      <c r="Y29" s="45"/>
      <c r="Z29" s="43"/>
    </row>
    <row r="30" spans="1:26" ht="21.75" customHeight="1">
      <c r="A30" s="29"/>
      <c r="B30" s="121" t="s">
        <v>59</v>
      </c>
      <c r="C30" s="121"/>
      <c r="D30" s="121"/>
      <c r="E30" s="121"/>
      <c r="F30" s="121"/>
      <c r="G30" s="121"/>
      <c r="H30" s="121"/>
      <c r="I30" s="42"/>
      <c r="J30" s="99">
        <f>DSUM(db,"Kosten",such1)</f>
        <v>50</v>
      </c>
      <c r="K30" s="99"/>
      <c r="L30" s="99"/>
      <c r="M30" s="43"/>
      <c r="N30" s="5"/>
      <c r="O30" s="121" t="s">
        <v>59</v>
      </c>
      <c r="P30" s="121"/>
      <c r="Q30" s="121"/>
      <c r="R30" s="121"/>
      <c r="S30" s="121"/>
      <c r="T30" s="121"/>
      <c r="U30" s="121"/>
      <c r="V30" s="42"/>
      <c r="W30" s="99">
        <f>DSUM(db,"Kosten",such1)</f>
        <v>50</v>
      </c>
      <c r="X30" s="99"/>
      <c r="Y30" s="99"/>
      <c r="Z30" s="43"/>
    </row>
    <row r="31" spans="1:26" ht="10.5" customHeight="1">
      <c r="A31" s="29"/>
      <c r="B31" s="89" t="s">
        <v>78</v>
      </c>
      <c r="C31" s="89"/>
      <c r="D31" s="89"/>
      <c r="E31" s="89"/>
      <c r="F31" s="89"/>
      <c r="G31" s="89"/>
      <c r="H31" s="89"/>
      <c r="I31" s="42"/>
      <c r="J31" s="45"/>
      <c r="K31" s="45"/>
      <c r="L31" s="45"/>
      <c r="M31" s="43"/>
      <c r="N31" s="5"/>
      <c r="O31" s="89" t="s">
        <v>78</v>
      </c>
      <c r="P31" s="89"/>
      <c r="Q31" s="89"/>
      <c r="R31" s="89"/>
      <c r="S31" s="89"/>
      <c r="T31" s="89"/>
      <c r="U31" s="89"/>
      <c r="V31" s="42"/>
      <c r="W31" s="45"/>
      <c r="X31" s="45"/>
      <c r="Y31" s="45"/>
      <c r="Z31" s="43"/>
    </row>
    <row r="32" spans="1:26" ht="21.75" customHeight="1">
      <c r="A32" s="29"/>
      <c r="B32" s="42"/>
      <c r="C32" s="42"/>
      <c r="D32" s="42"/>
      <c r="E32" s="42"/>
      <c r="F32" s="42"/>
      <c r="G32" s="42"/>
      <c r="H32" s="42"/>
      <c r="I32" s="42"/>
      <c r="J32" s="45"/>
      <c r="K32" s="45"/>
      <c r="L32" s="45"/>
      <c r="M32" s="43"/>
      <c r="N32" s="5"/>
      <c r="O32" s="42"/>
      <c r="P32" s="42"/>
      <c r="Q32" s="42"/>
      <c r="R32" s="42"/>
      <c r="S32" s="42"/>
      <c r="T32" s="42"/>
      <c r="U32" s="42"/>
      <c r="V32" s="42"/>
      <c r="W32" s="45"/>
      <c r="X32" s="45"/>
      <c r="Y32" s="45"/>
      <c r="Z32" s="43"/>
    </row>
    <row r="33" spans="1:26" ht="21.75" customHeight="1">
      <c r="A33" s="29"/>
      <c r="B33" s="121" t="s">
        <v>29</v>
      </c>
      <c r="C33" s="121"/>
      <c r="D33" s="121"/>
      <c r="E33" s="121"/>
      <c r="F33" s="121"/>
      <c r="G33" s="121"/>
      <c r="H33" s="121"/>
      <c r="I33" s="46"/>
      <c r="J33" s="90">
        <f>IF(VLOOKUP(Liga,datumsberechnung,2,FALSE)=5,VLOOKUP(TEXT(WEEKDAY(Datum),"TTTT"),tage,2,FALSE),0)</f>
        <v>0</v>
      </c>
      <c r="K33" s="90"/>
      <c r="L33" s="90"/>
      <c r="M33" s="43"/>
      <c r="N33" s="5"/>
      <c r="O33" s="121" t="s">
        <v>29</v>
      </c>
      <c r="P33" s="122"/>
      <c r="Q33" s="122"/>
      <c r="R33" s="122"/>
      <c r="S33" s="122"/>
      <c r="T33" s="122"/>
      <c r="U33" s="122"/>
      <c r="V33" s="4"/>
      <c r="W33" s="90">
        <f>IF(VLOOKUP(Liga,datumsberechnung,2,FALSE)=5,VLOOKUP(TEXT(WEEKDAY(Datum),"TTTT"),tage,2,FALSE),0)</f>
        <v>0</v>
      </c>
      <c r="X33" s="90"/>
      <c r="Y33" s="90"/>
      <c r="Z33" s="43"/>
    </row>
    <row r="34" spans="1:26" ht="21.75" customHeight="1">
      <c r="A34" s="29"/>
      <c r="B34" s="136" t="s">
        <v>73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43"/>
      <c r="N34" s="5"/>
      <c r="O34" s="89" t="s">
        <v>72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43"/>
    </row>
    <row r="35" spans="1:26" ht="21.75" customHeight="1">
      <c r="A35" s="29"/>
      <c r="B35" s="121" t="s">
        <v>30</v>
      </c>
      <c r="C35" s="121"/>
      <c r="D35" s="121"/>
      <c r="E35" s="121"/>
      <c r="F35" s="121"/>
      <c r="G35" s="121"/>
      <c r="H35" s="121"/>
      <c r="I35" s="42"/>
      <c r="J35" s="90" t="s">
        <v>15</v>
      </c>
      <c r="K35" s="90"/>
      <c r="L35" s="90"/>
      <c r="M35" s="43"/>
      <c r="N35" s="5"/>
      <c r="O35" s="121" t="s">
        <v>30</v>
      </c>
      <c r="P35" s="121"/>
      <c r="Q35" s="121"/>
      <c r="R35" s="121"/>
      <c r="S35" s="121"/>
      <c r="T35" s="121"/>
      <c r="U35" s="121"/>
      <c r="V35" s="42"/>
      <c r="W35" s="90" t="s">
        <v>15</v>
      </c>
      <c r="X35" s="90"/>
      <c r="Y35" s="90"/>
      <c r="Z35" s="43"/>
    </row>
    <row r="36" spans="1:26" ht="21.75" customHeight="1">
      <c r="A36" s="29"/>
      <c r="B36" s="89" t="s">
        <v>102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43"/>
      <c r="N36" s="47"/>
      <c r="O36" s="89" t="s">
        <v>102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43"/>
    </row>
    <row r="37" spans="1:26" ht="21.75" customHeight="1" thickBot="1">
      <c r="A37" s="29"/>
      <c r="B37" s="94" t="s">
        <v>16</v>
      </c>
      <c r="C37" s="94"/>
      <c r="D37" s="94"/>
      <c r="E37" s="94"/>
      <c r="F37" s="94"/>
      <c r="G37" s="94"/>
      <c r="H37" s="94"/>
      <c r="I37" s="42"/>
      <c r="J37" s="112">
        <f>SUM(J35,J33,J30,J27,J23)</f>
        <v>50</v>
      </c>
      <c r="K37" s="112"/>
      <c r="L37" s="112"/>
      <c r="M37" s="48"/>
      <c r="N37" s="47"/>
      <c r="O37" s="94" t="s">
        <v>16</v>
      </c>
      <c r="P37" s="94"/>
      <c r="Q37" s="94"/>
      <c r="R37" s="94"/>
      <c r="S37" s="94"/>
      <c r="T37" s="94"/>
      <c r="U37" s="94"/>
      <c r="V37" s="42"/>
      <c r="W37" s="112">
        <f>SUM(W30,W23,W27,W33,W35)</f>
        <v>50</v>
      </c>
      <c r="X37" s="112"/>
      <c r="Y37" s="112"/>
      <c r="Z37" s="43"/>
    </row>
    <row r="38" spans="1:26" ht="10.5" customHeight="1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49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28"/>
    </row>
    <row r="39" spans="1:26" ht="10.5" customHeight="1" thickTop="1">
      <c r="A39" s="2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2"/>
      <c r="N39" s="12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9"/>
    </row>
    <row r="40" spans="1:26" ht="10.5" customHeight="1">
      <c r="A40" s="29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11" t="s">
        <v>17</v>
      </c>
      <c r="P40" s="111"/>
      <c r="Q40" s="111"/>
      <c r="R40" s="111"/>
      <c r="S40" s="111"/>
      <c r="T40" s="111"/>
      <c r="U40" s="111"/>
      <c r="V40" s="159">
        <f>SUM(J37,W37)</f>
        <v>100</v>
      </c>
      <c r="W40" s="159"/>
      <c r="X40" s="159"/>
      <c r="Y40" s="159"/>
      <c r="Z40" s="19"/>
    </row>
    <row r="41" spans="1:26" ht="10.5" customHeight="1" thickBot="1">
      <c r="A41" s="29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11"/>
      <c r="P41" s="111"/>
      <c r="Q41" s="111"/>
      <c r="R41" s="111"/>
      <c r="S41" s="111"/>
      <c r="T41" s="111"/>
      <c r="U41" s="111"/>
      <c r="V41" s="160"/>
      <c r="W41" s="160"/>
      <c r="X41" s="160"/>
      <c r="Y41" s="160"/>
      <c r="Z41" s="19"/>
    </row>
    <row r="42" spans="1:26" ht="21.75" customHeight="1" thickTop="1">
      <c r="A42" s="29"/>
      <c r="B42" s="94" t="s">
        <v>60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43"/>
    </row>
    <row r="43" spans="1:38" ht="21.75" customHeight="1">
      <c r="A43" s="29"/>
      <c r="B43" s="115" t="s">
        <v>44</v>
      </c>
      <c r="C43" s="116"/>
      <c r="D43" s="132" t="s">
        <v>61</v>
      </c>
      <c r="E43" s="133"/>
      <c r="F43" s="113">
        <v>50</v>
      </c>
      <c r="G43" s="114"/>
      <c r="H43" s="42"/>
      <c r="I43" s="115" t="s">
        <v>66</v>
      </c>
      <c r="J43" s="116"/>
      <c r="K43" s="132" t="s">
        <v>61</v>
      </c>
      <c r="L43" s="133"/>
      <c r="M43" s="113">
        <v>40</v>
      </c>
      <c r="N43" s="128"/>
      <c r="O43" s="114"/>
      <c r="Q43" s="124" t="s">
        <v>67</v>
      </c>
      <c r="R43" s="125"/>
      <c r="S43" s="124" t="s">
        <v>70</v>
      </c>
      <c r="T43" s="125"/>
      <c r="U43" s="150">
        <v>30</v>
      </c>
      <c r="V43" s="151"/>
      <c r="Z43" s="43"/>
      <c r="AB43" s="111"/>
      <c r="AC43" s="111"/>
      <c r="AD43" s="111"/>
      <c r="AE43" s="111"/>
      <c r="AF43" s="111"/>
      <c r="AG43" s="111"/>
      <c r="AH43" s="42"/>
      <c r="AI43" s="67"/>
      <c r="AJ43" s="67"/>
      <c r="AK43" s="67"/>
      <c r="AL43" s="67"/>
    </row>
    <row r="44" spans="1:26" ht="21.75" customHeight="1">
      <c r="A44" s="29"/>
      <c r="B44" s="117"/>
      <c r="C44" s="118"/>
      <c r="D44" s="137" t="s">
        <v>62</v>
      </c>
      <c r="E44" s="138"/>
      <c r="F44" s="95">
        <v>40</v>
      </c>
      <c r="G44" s="96"/>
      <c r="H44" s="42"/>
      <c r="I44" s="117"/>
      <c r="J44" s="118"/>
      <c r="K44" s="134" t="s">
        <v>62</v>
      </c>
      <c r="L44" s="135"/>
      <c r="M44" s="129">
        <v>30</v>
      </c>
      <c r="N44" s="129"/>
      <c r="O44" s="96"/>
      <c r="P44" s="42"/>
      <c r="Q44" s="126" t="s">
        <v>68</v>
      </c>
      <c r="R44" s="127"/>
      <c r="S44" s="126" t="s">
        <v>70</v>
      </c>
      <c r="T44" s="127"/>
      <c r="U44" s="152">
        <v>25</v>
      </c>
      <c r="V44" s="153"/>
      <c r="W44" s="42"/>
      <c r="X44" s="42"/>
      <c r="Y44" s="42"/>
      <c r="Z44" s="43"/>
    </row>
    <row r="45" spans="1:26" ht="21.75" customHeight="1">
      <c r="A45" s="29"/>
      <c r="B45" s="117"/>
      <c r="C45" s="118"/>
      <c r="D45" s="137" t="s">
        <v>35</v>
      </c>
      <c r="E45" s="138"/>
      <c r="F45" s="97">
        <v>30</v>
      </c>
      <c r="G45" s="98"/>
      <c r="H45" s="42"/>
      <c r="I45" s="117"/>
      <c r="J45" s="118"/>
      <c r="K45" s="137" t="s">
        <v>35</v>
      </c>
      <c r="L45" s="138"/>
      <c r="M45" s="129">
        <v>25</v>
      </c>
      <c r="N45" s="129"/>
      <c r="O45" s="96"/>
      <c r="P45" s="65"/>
      <c r="Q45" s="126" t="s">
        <v>69</v>
      </c>
      <c r="R45" s="127"/>
      <c r="S45" s="126" t="s">
        <v>71</v>
      </c>
      <c r="T45" s="127"/>
      <c r="U45" s="154">
        <v>20</v>
      </c>
      <c r="V45" s="155"/>
      <c r="W45" s="65"/>
      <c r="X45" s="65"/>
      <c r="Y45" s="65"/>
      <c r="Z45" s="43"/>
    </row>
    <row r="46" spans="1:26" ht="21.75" customHeight="1">
      <c r="A46" s="29"/>
      <c r="B46" s="117"/>
      <c r="C46" s="118"/>
      <c r="D46" s="137" t="s">
        <v>34</v>
      </c>
      <c r="E46" s="138"/>
      <c r="F46" s="97">
        <v>25</v>
      </c>
      <c r="G46" s="98"/>
      <c r="H46" s="42"/>
      <c r="I46" s="117"/>
      <c r="J46" s="118"/>
      <c r="K46" s="137" t="s">
        <v>34</v>
      </c>
      <c r="L46" s="138"/>
      <c r="M46" s="129">
        <v>20</v>
      </c>
      <c r="N46" s="129"/>
      <c r="O46" s="96"/>
      <c r="P46" s="65"/>
      <c r="Q46" s="124" t="s">
        <v>79</v>
      </c>
      <c r="R46" s="80"/>
      <c r="S46" s="80"/>
      <c r="T46" s="125"/>
      <c r="U46" s="156">
        <v>25</v>
      </c>
      <c r="V46" s="157"/>
      <c r="W46" s="65"/>
      <c r="X46" s="65"/>
      <c r="Y46" s="65"/>
      <c r="Z46" s="43"/>
    </row>
    <row r="47" spans="1:26" ht="21.75" customHeight="1">
      <c r="A47" s="29"/>
      <c r="B47" s="119"/>
      <c r="C47" s="120"/>
      <c r="D47" s="145" t="s">
        <v>63</v>
      </c>
      <c r="E47" s="146"/>
      <c r="F47" s="73">
        <v>40</v>
      </c>
      <c r="G47" s="74"/>
      <c r="H47" s="42"/>
      <c r="I47" s="119"/>
      <c r="J47" s="120"/>
      <c r="K47" s="145" t="s">
        <v>63</v>
      </c>
      <c r="L47" s="146"/>
      <c r="M47" s="130">
        <v>30</v>
      </c>
      <c r="N47" s="130"/>
      <c r="O47" s="131"/>
      <c r="P47" s="65"/>
      <c r="Q47" s="147" t="s">
        <v>74</v>
      </c>
      <c r="R47" s="148"/>
      <c r="S47" s="148"/>
      <c r="T47" s="149"/>
      <c r="U47" s="156">
        <v>5</v>
      </c>
      <c r="V47" s="158"/>
      <c r="W47" s="142" t="s">
        <v>75</v>
      </c>
      <c r="X47" s="143"/>
      <c r="Y47" s="144"/>
      <c r="Z47" s="43"/>
    </row>
    <row r="48" spans="1:26" ht="21.75" customHeight="1">
      <c r="A48" s="29"/>
      <c r="B48" s="69" t="s">
        <v>64</v>
      </c>
      <c r="C48" s="69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139" t="s">
        <v>76</v>
      </c>
      <c r="X48" s="140"/>
      <c r="Y48" s="141"/>
      <c r="Z48" s="43"/>
    </row>
    <row r="49" spans="1:26" ht="21.75" customHeight="1">
      <c r="A49" s="29"/>
      <c r="B49" s="69" t="s">
        <v>65</v>
      </c>
      <c r="C49" s="69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70"/>
      <c r="Q49" s="66"/>
      <c r="R49" s="66"/>
      <c r="S49" s="66"/>
      <c r="T49" s="66"/>
      <c r="U49" s="66"/>
      <c r="V49" s="66"/>
      <c r="W49" s="66"/>
      <c r="X49" s="66"/>
      <c r="Y49" s="66"/>
      <c r="Z49" s="43"/>
    </row>
    <row r="50" spans="1:26" ht="10.5" customHeight="1" thickBo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28"/>
    </row>
    <row r="51" spans="1:26" ht="10.5" customHeight="1" thickTop="1">
      <c r="A51" s="2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9"/>
      <c r="N51" s="38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9"/>
    </row>
    <row r="52" spans="1:26" ht="10.5" customHeight="1">
      <c r="A52" s="29"/>
      <c r="B52" s="41" t="s">
        <v>18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30"/>
      <c r="N52" s="50"/>
      <c r="O52" s="41" t="s">
        <v>18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9"/>
    </row>
    <row r="53" spans="1:26" ht="44.25" customHeight="1">
      <c r="A53" s="29"/>
      <c r="B53" s="92">
        <f>$P$7</f>
        <v>0</v>
      </c>
      <c r="C53" s="92"/>
      <c r="D53" s="92"/>
      <c r="E53" s="92"/>
      <c r="F53" s="92"/>
      <c r="G53" s="51" t="s">
        <v>32</v>
      </c>
      <c r="H53" s="78">
        <f>$P$8</f>
        <v>0</v>
      </c>
      <c r="I53" s="78"/>
      <c r="J53" s="78"/>
      <c r="K53" s="78"/>
      <c r="L53" s="78"/>
      <c r="M53" s="52"/>
      <c r="N53" s="53"/>
      <c r="O53" s="93">
        <f>$P$7</f>
        <v>0</v>
      </c>
      <c r="P53" s="93"/>
      <c r="Q53" s="93"/>
      <c r="R53" s="93"/>
      <c r="S53" s="93"/>
      <c r="T53" s="54" t="s">
        <v>32</v>
      </c>
      <c r="U53" s="78">
        <f>$P$8</f>
        <v>0</v>
      </c>
      <c r="V53" s="78"/>
      <c r="W53" s="78"/>
      <c r="X53" s="78"/>
      <c r="Y53" s="78"/>
      <c r="Z53" s="52"/>
    </row>
    <row r="54" spans="1:26" ht="21.75" customHeight="1">
      <c r="A54" s="29"/>
      <c r="B54" s="79" t="s">
        <v>19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30"/>
      <c r="N54" s="50"/>
      <c r="O54" s="79" t="s">
        <v>19</v>
      </c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19"/>
    </row>
    <row r="55" spans="1:26" ht="43.5" customHeight="1">
      <c r="A55" s="29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50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19"/>
    </row>
    <row r="56" spans="1:26" ht="21.75" customHeight="1">
      <c r="A56" s="29"/>
      <c r="B56" s="79" t="s">
        <v>20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0"/>
      <c r="N56" s="50"/>
      <c r="O56" s="79" t="s">
        <v>20</v>
      </c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19"/>
    </row>
    <row r="57" spans="1:26" ht="10.5" customHeight="1" thickBot="1">
      <c r="A57" s="3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8"/>
      <c r="N57" s="3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28"/>
    </row>
    <row r="58" spans="2:25" ht="21.75" customHeight="1" thickTop="1">
      <c r="B58" s="88" t="s">
        <v>33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ht="21.75" customHeight="1"/>
    <row r="60" ht="21.75" customHeight="1"/>
    <row r="61" ht="21.75" customHeight="1"/>
    <row r="64" ht="12.75">
      <c r="R64" s="63"/>
    </row>
    <row r="65" ht="12.75">
      <c r="R65" s="63"/>
    </row>
    <row r="66" ht="12.75">
      <c r="R66" s="63"/>
    </row>
    <row r="67" ht="12.75">
      <c r="R67" s="63"/>
    </row>
    <row r="68" ht="12.75">
      <c r="R68" s="5"/>
    </row>
    <row r="69" ht="12.75">
      <c r="R69" s="5"/>
    </row>
    <row r="70" ht="12.75">
      <c r="R70" s="5"/>
    </row>
    <row r="71" ht="12.75">
      <c r="R71" s="5"/>
    </row>
    <row r="72" ht="12.75">
      <c r="R72" s="5"/>
    </row>
    <row r="73" ht="12.75">
      <c r="R73" s="63"/>
    </row>
    <row r="74" ht="12.75">
      <c r="R74" s="5"/>
    </row>
    <row r="75" ht="12.75">
      <c r="R75" s="63"/>
    </row>
    <row r="76" ht="12.75">
      <c r="R76" s="5"/>
    </row>
    <row r="77" ht="12.75">
      <c r="R77" s="5"/>
    </row>
  </sheetData>
  <sheetProtection password="CCA0" sheet="1" objects="1" scenarios="1"/>
  <mergeCells count="140">
    <mergeCell ref="D45:E45"/>
    <mergeCell ref="D44:E44"/>
    <mergeCell ref="D43:E43"/>
    <mergeCell ref="Q45:R45"/>
    <mergeCell ref="T15:Y15"/>
    <mergeCell ref="O17:Y17"/>
    <mergeCell ref="O19:Y19"/>
    <mergeCell ref="G25:H25"/>
    <mergeCell ref="B28:H28"/>
    <mergeCell ref="B30:H30"/>
    <mergeCell ref="J30:L30"/>
    <mergeCell ref="O30:U30"/>
    <mergeCell ref="W23:Y23"/>
    <mergeCell ref="W27:Y27"/>
    <mergeCell ref="W48:Y48"/>
    <mergeCell ref="W47:Y47"/>
    <mergeCell ref="B56:L56"/>
    <mergeCell ref="B33:H33"/>
    <mergeCell ref="B36:L36"/>
    <mergeCell ref="O36:Y36"/>
    <mergeCell ref="K45:L45"/>
    <mergeCell ref="K46:L46"/>
    <mergeCell ref="K47:L47"/>
    <mergeCell ref="S45:T45"/>
    <mergeCell ref="Q46:T46"/>
    <mergeCell ref="Q47:T47"/>
    <mergeCell ref="U43:V43"/>
    <mergeCell ref="U44:V44"/>
    <mergeCell ref="U45:V45"/>
    <mergeCell ref="U46:V46"/>
    <mergeCell ref="U47:V47"/>
    <mergeCell ref="D47:E47"/>
    <mergeCell ref="O40:U41"/>
    <mergeCell ref="V40:Y41"/>
    <mergeCell ref="W33:Y33"/>
    <mergeCell ref="W35:Y35"/>
    <mergeCell ref="O37:U37"/>
    <mergeCell ref="W37:Y37"/>
    <mergeCell ref="B14:F14"/>
    <mergeCell ref="D9:L9"/>
    <mergeCell ref="G16:L16"/>
    <mergeCell ref="G18:L18"/>
    <mergeCell ref="B19:L19"/>
    <mergeCell ref="D23:E23"/>
    <mergeCell ref="G23:H23"/>
    <mergeCell ref="O15:S15"/>
    <mergeCell ref="O28:U28"/>
    <mergeCell ref="Q24:R24"/>
    <mergeCell ref="T24:U24"/>
    <mergeCell ref="Q25:R25"/>
    <mergeCell ref="T25:U25"/>
    <mergeCell ref="O27:U27"/>
    <mergeCell ref="AB43:AG43"/>
    <mergeCell ref="J37:L37"/>
    <mergeCell ref="F43:G43"/>
    <mergeCell ref="B43:C47"/>
    <mergeCell ref="O33:U33"/>
    <mergeCell ref="B35:H35"/>
    <mergeCell ref="J35:L35"/>
    <mergeCell ref="O34:Y34"/>
    <mergeCell ref="O35:U35"/>
    <mergeCell ref="Q43:R43"/>
    <mergeCell ref="Q44:R44"/>
    <mergeCell ref="S43:T43"/>
    <mergeCell ref="S44:T44"/>
    <mergeCell ref="I43:J47"/>
    <mergeCell ref="M43:O43"/>
    <mergeCell ref="M44:O44"/>
    <mergeCell ref="M45:O45"/>
    <mergeCell ref="M46:O46"/>
    <mergeCell ref="M47:O47"/>
    <mergeCell ref="K43:L43"/>
    <mergeCell ref="K44:L44"/>
    <mergeCell ref="B34:L34"/>
    <mergeCell ref="B37:H37"/>
    <mergeCell ref="D46:E46"/>
    <mergeCell ref="A1:L2"/>
    <mergeCell ref="A3:L4"/>
    <mergeCell ref="G13:L13"/>
    <mergeCell ref="P1:V5"/>
    <mergeCell ref="V6:Y6"/>
    <mergeCell ref="P8:S8"/>
    <mergeCell ref="U8:W8"/>
    <mergeCell ref="P6:S6"/>
    <mergeCell ref="B13:F13"/>
    <mergeCell ref="D8:L8"/>
    <mergeCell ref="B12:F12"/>
    <mergeCell ref="B8:C8"/>
    <mergeCell ref="B9:C9"/>
    <mergeCell ref="Q9:Y9"/>
    <mergeCell ref="F6:L6"/>
    <mergeCell ref="B7:L7"/>
    <mergeCell ref="B58:Y58"/>
    <mergeCell ref="B16:F16"/>
    <mergeCell ref="B18:F18"/>
    <mergeCell ref="O16:S16"/>
    <mergeCell ref="T16:Y16"/>
    <mergeCell ref="B17:L17"/>
    <mergeCell ref="B31:H31"/>
    <mergeCell ref="B27:H27"/>
    <mergeCell ref="J33:L33"/>
    <mergeCell ref="D24:E24"/>
    <mergeCell ref="H53:L53"/>
    <mergeCell ref="B53:F53"/>
    <mergeCell ref="O53:S53"/>
    <mergeCell ref="O56:Y56"/>
    <mergeCell ref="B42:Y42"/>
    <mergeCell ref="F44:G44"/>
    <mergeCell ref="F45:G45"/>
    <mergeCell ref="F46:G46"/>
    <mergeCell ref="J23:L23"/>
    <mergeCell ref="J27:L27"/>
    <mergeCell ref="W30:Y30"/>
    <mergeCell ref="O31:U31"/>
    <mergeCell ref="G24:H24"/>
    <mergeCell ref="D25:E25"/>
    <mergeCell ref="F47:G47"/>
    <mergeCell ref="B55:M55"/>
    <mergeCell ref="O55:Y55"/>
    <mergeCell ref="U53:Y53"/>
    <mergeCell ref="B54:L54"/>
    <mergeCell ref="O54:Y54"/>
    <mergeCell ref="B15:F15"/>
    <mergeCell ref="T6:U6"/>
    <mergeCell ref="B6:E6"/>
    <mergeCell ref="G12:L12"/>
    <mergeCell ref="O18:S18"/>
    <mergeCell ref="T18:Y18"/>
    <mergeCell ref="P7:Y7"/>
    <mergeCell ref="X8:Y8"/>
    <mergeCell ref="O12:S12"/>
    <mergeCell ref="T12:Y12"/>
    <mergeCell ref="O13:S13"/>
    <mergeCell ref="T13:Y13"/>
    <mergeCell ref="O14:S14"/>
    <mergeCell ref="T14:Y14"/>
    <mergeCell ref="G14:L14"/>
    <mergeCell ref="G15:L15"/>
    <mergeCell ref="Q23:R23"/>
    <mergeCell ref="T23:U23"/>
  </mergeCells>
  <dataValidations count="2">
    <dataValidation type="list" allowBlank="1" showInputMessage="1" showErrorMessage="1" sqref="B6">
      <formula1>"Meisterschaftsspiel-Nr., Pokalspiel-Nr., Freundschaftsspiel"</formula1>
    </dataValidation>
    <dataValidation type="list" showInputMessage="1" showErrorMessage="1" sqref="D8:L8">
      <formula1>Berta</formula1>
    </dataValidation>
  </dataValidation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28125" style="5" customWidth="1"/>
    <col min="2" max="2" width="11.421875" style="5" customWidth="1"/>
    <col min="3" max="16384" width="11.421875" style="5" customWidth="1"/>
  </cols>
  <sheetData>
    <row r="1" ht="12.75"/>
    <row r="2" spans="3:8" ht="12.75" customHeight="1">
      <c r="C2" s="56"/>
      <c r="D2" s="4"/>
      <c r="E2" s="4"/>
      <c r="F2" s="4"/>
      <c r="G2" s="4"/>
      <c r="H2" s="4"/>
    </row>
    <row r="3" spans="3:8" ht="12.75" customHeight="1">
      <c r="C3" s="163" t="s">
        <v>49</v>
      </c>
      <c r="D3" s="163"/>
      <c r="E3" s="163"/>
      <c r="F3" s="163"/>
      <c r="G3" s="163"/>
      <c r="H3" s="163"/>
    </row>
    <row r="4" spans="3:8" ht="12.75" customHeight="1">
      <c r="C4" s="163"/>
      <c r="D4" s="163"/>
      <c r="E4" s="163"/>
      <c r="F4" s="163"/>
      <c r="G4" s="163"/>
      <c r="H4" s="163"/>
    </row>
    <row r="5" ht="12.75"/>
    <row r="6" ht="12.75"/>
    <row r="8" spans="2:9" ht="12.75">
      <c r="B8" s="161" t="s">
        <v>45</v>
      </c>
      <c r="C8" s="161"/>
      <c r="D8" s="161"/>
      <c r="E8" s="161"/>
      <c r="F8" s="161"/>
      <c r="G8" s="161"/>
      <c r="H8" s="161"/>
      <c r="I8" s="161"/>
    </row>
    <row r="11" spans="1:15" ht="15">
      <c r="A11" s="57" t="s">
        <v>46</v>
      </c>
      <c r="B11" s="58" t="s">
        <v>117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15">
      <c r="A12" s="59"/>
      <c r="B12" s="59" t="s">
        <v>119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8"/>
      <c r="N12" s="58"/>
      <c r="O12" s="58"/>
    </row>
    <row r="13" spans="1:15" ht="15">
      <c r="A13" s="59"/>
      <c r="B13" s="58" t="s">
        <v>118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3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5">
      <c r="A15" s="57" t="s">
        <v>46</v>
      </c>
      <c r="B15" s="60" t="s">
        <v>50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59"/>
      <c r="M16" s="59"/>
    </row>
    <row r="17" spans="1:13" ht="15">
      <c r="A17" s="57" t="s">
        <v>46</v>
      </c>
      <c r="B17" s="60" t="s">
        <v>48</v>
      </c>
      <c r="C17" s="60"/>
      <c r="D17" s="60"/>
      <c r="E17" s="60"/>
      <c r="F17" s="60"/>
      <c r="G17" s="60"/>
      <c r="H17" s="60"/>
      <c r="I17" s="60"/>
      <c r="J17" s="60"/>
      <c r="K17" s="60"/>
      <c r="L17" s="59"/>
      <c r="M17" s="59"/>
    </row>
    <row r="18" spans="1:13" ht="15">
      <c r="A18" s="59"/>
      <c r="B18" s="60" t="s">
        <v>47</v>
      </c>
      <c r="C18" s="60"/>
      <c r="D18" s="60"/>
      <c r="E18" s="60"/>
      <c r="F18" s="60"/>
      <c r="G18" s="60"/>
      <c r="H18" s="60"/>
      <c r="I18" s="60"/>
      <c r="J18" s="60"/>
      <c r="K18" s="60"/>
      <c r="L18" s="59"/>
      <c r="M18" s="59"/>
    </row>
    <row r="19" spans="1:13" ht="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15">
      <c r="A20" s="57" t="s">
        <v>46</v>
      </c>
      <c r="B20" s="59" t="s">
        <v>120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13" ht="18">
      <c r="A21" s="59"/>
      <c r="B21" s="61" t="s">
        <v>121</v>
      </c>
      <c r="D21" s="61"/>
      <c r="E21" s="61"/>
      <c r="F21" s="61"/>
      <c r="G21" s="61"/>
      <c r="H21" s="61"/>
      <c r="I21" s="61"/>
      <c r="J21" s="61"/>
      <c r="K21" s="59"/>
      <c r="L21" s="59"/>
      <c r="M21" s="59"/>
    </row>
    <row r="22" spans="1:13" ht="1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5">
      <c r="A23" s="57" t="s">
        <v>46</v>
      </c>
      <c r="B23" s="59" t="s">
        <v>51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">
      <c r="A25" s="57" t="s">
        <v>46</v>
      </c>
      <c r="B25" s="59" t="s">
        <v>52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">
      <c r="A27" s="57" t="s">
        <v>46</v>
      </c>
      <c r="B27" s="59" t="s">
        <v>53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30" spans="1:12" ht="15">
      <c r="A30" s="57" t="s">
        <v>46</v>
      </c>
      <c r="B30" s="64" t="s">
        <v>56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2:13" ht="12.75">
      <c r="B31" s="161" t="s">
        <v>122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2:12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5" spans="2:11" ht="12.75">
      <c r="B35" s="161" t="s">
        <v>55</v>
      </c>
      <c r="C35" s="161"/>
      <c r="D35" s="161"/>
      <c r="E35" s="161"/>
      <c r="F35" s="161"/>
      <c r="G35" s="161"/>
      <c r="H35" s="161"/>
      <c r="I35" s="161"/>
      <c r="J35" s="161"/>
      <c r="K35" s="161"/>
    </row>
    <row r="36" spans="2:10" ht="12.75">
      <c r="B36" s="162"/>
      <c r="C36" s="162"/>
      <c r="D36" s="162"/>
      <c r="E36" s="162"/>
      <c r="F36" s="162"/>
      <c r="G36" s="162"/>
      <c r="H36" s="162"/>
      <c r="I36" s="162"/>
      <c r="J36" s="162"/>
    </row>
    <row r="37" spans="2:10" ht="12.75">
      <c r="B37" s="161" t="s">
        <v>54</v>
      </c>
      <c r="C37" s="161"/>
      <c r="D37" s="161"/>
      <c r="E37" s="161"/>
      <c r="F37" s="161"/>
      <c r="G37" s="161"/>
      <c r="H37" s="161"/>
      <c r="I37" s="161"/>
      <c r="J37" s="161"/>
    </row>
  </sheetData>
  <sheetProtection/>
  <mergeCells count="6">
    <mergeCell ref="B37:J37"/>
    <mergeCell ref="B36:J36"/>
    <mergeCell ref="B35:K35"/>
    <mergeCell ref="C3:H4"/>
    <mergeCell ref="B8:I8"/>
    <mergeCell ref="B31:M3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79"/>
  <sheetViews>
    <sheetView zoomScalePageLayoutView="0" workbookViewId="0" topLeftCell="A37">
      <selection activeCell="G77" sqref="G77"/>
    </sheetView>
  </sheetViews>
  <sheetFormatPr defaultColWidth="11.421875" defaultRowHeight="12.75"/>
  <cols>
    <col min="1" max="5" width="11.421875" style="5" customWidth="1"/>
    <col min="6" max="6" width="28.28125" style="5" customWidth="1"/>
    <col min="7" max="16384" width="11.421875" style="5" customWidth="1"/>
  </cols>
  <sheetData>
    <row r="3" spans="2:3" ht="12.75">
      <c r="B3" s="62" t="s">
        <v>42</v>
      </c>
      <c r="C3" s="5">
        <v>10</v>
      </c>
    </row>
    <row r="4" spans="2:6" ht="12.75">
      <c r="B4" s="63" t="s">
        <v>41</v>
      </c>
      <c r="C4" s="5">
        <v>10</v>
      </c>
      <c r="F4" s="63" t="s">
        <v>43</v>
      </c>
    </row>
    <row r="5" spans="2:6" ht="12.75">
      <c r="B5" s="62" t="s">
        <v>40</v>
      </c>
      <c r="C5" s="5">
        <v>10</v>
      </c>
      <c r="F5" s="63" t="s">
        <v>77</v>
      </c>
    </row>
    <row r="6" spans="2:3" ht="12.75">
      <c r="B6" s="63" t="s">
        <v>39</v>
      </c>
      <c r="C6" s="5">
        <v>10</v>
      </c>
    </row>
    <row r="7" spans="2:6" ht="12.75">
      <c r="B7" s="62" t="s">
        <v>38</v>
      </c>
      <c r="C7" s="5">
        <v>10</v>
      </c>
      <c r="F7" s="63"/>
    </row>
    <row r="8" spans="2:3" ht="12.75">
      <c r="B8" s="63" t="s">
        <v>37</v>
      </c>
      <c r="C8" s="5">
        <v>0</v>
      </c>
    </row>
    <row r="9" spans="2:6" ht="12.75">
      <c r="B9" s="62" t="s">
        <v>36</v>
      </c>
      <c r="C9" s="5">
        <v>0</v>
      </c>
      <c r="F9" s="63" t="s">
        <v>115</v>
      </c>
    </row>
    <row r="10" ht="12.75">
      <c r="F10" s="63"/>
    </row>
    <row r="14" spans="6:7" ht="13.5">
      <c r="F14" s="71" t="s">
        <v>107</v>
      </c>
      <c r="G14" s="71" t="s">
        <v>106</v>
      </c>
    </row>
    <row r="15" spans="5:7" ht="12.75">
      <c r="E15" s="68"/>
      <c r="F15" s="5" t="s">
        <v>80</v>
      </c>
      <c r="G15" s="5">
        <v>50</v>
      </c>
    </row>
    <row r="16" spans="5:7" ht="12.75">
      <c r="E16" s="68"/>
      <c r="F16" s="5" t="s">
        <v>81</v>
      </c>
      <c r="G16" s="5">
        <v>40</v>
      </c>
    </row>
    <row r="17" spans="5:7" ht="12.75">
      <c r="E17" s="68"/>
      <c r="F17" s="63" t="s">
        <v>82</v>
      </c>
      <c r="G17" s="5">
        <v>30</v>
      </c>
    </row>
    <row r="18" spans="5:7" ht="12.75">
      <c r="E18" s="68"/>
      <c r="F18" s="5" t="s">
        <v>83</v>
      </c>
      <c r="G18" s="5">
        <v>25</v>
      </c>
    </row>
    <row r="19" spans="5:7" ht="12.75">
      <c r="E19" s="68"/>
      <c r="F19" s="5" t="s">
        <v>84</v>
      </c>
      <c r="G19" s="5">
        <v>40</v>
      </c>
    </row>
    <row r="20" spans="1:7" ht="12.75">
      <c r="A20" s="63" t="s">
        <v>108</v>
      </c>
      <c r="B20" s="63" t="s">
        <v>107</v>
      </c>
      <c r="E20" s="68"/>
      <c r="F20" s="5" t="s">
        <v>85</v>
      </c>
      <c r="G20" s="5">
        <v>30</v>
      </c>
    </row>
    <row r="21" spans="2:7" ht="12.75">
      <c r="B21" s="5" t="str">
        <f>Liga</f>
        <v>Männer Oberliga</v>
      </c>
      <c r="E21" s="68"/>
      <c r="F21" s="5" t="s">
        <v>86</v>
      </c>
      <c r="G21" s="5">
        <v>25</v>
      </c>
    </row>
    <row r="22" spans="5:7" ht="12.75">
      <c r="E22" s="68"/>
      <c r="F22" s="5" t="s">
        <v>87</v>
      </c>
      <c r="G22" s="5">
        <v>20</v>
      </c>
    </row>
    <row r="23" spans="5:7" ht="12.75">
      <c r="E23" s="68"/>
      <c r="F23" s="5" t="s">
        <v>88</v>
      </c>
      <c r="G23" s="5">
        <v>30</v>
      </c>
    </row>
    <row r="24" spans="5:7" ht="12.75">
      <c r="E24" s="68"/>
      <c r="F24" s="5" t="s">
        <v>89</v>
      </c>
      <c r="G24" s="5">
        <v>30</v>
      </c>
    </row>
    <row r="25" spans="5:7" ht="12.75">
      <c r="E25" s="68"/>
      <c r="F25" s="5" t="s">
        <v>90</v>
      </c>
      <c r="G25" s="5">
        <v>25</v>
      </c>
    </row>
    <row r="26" spans="5:7" ht="12.75">
      <c r="E26" s="68"/>
      <c r="F26" s="5" t="s">
        <v>91</v>
      </c>
      <c r="G26" s="5">
        <v>25</v>
      </c>
    </row>
    <row r="27" spans="5:7" ht="12.75">
      <c r="E27" s="68"/>
      <c r="F27" s="5" t="s">
        <v>92</v>
      </c>
      <c r="G27" s="5">
        <v>20</v>
      </c>
    </row>
    <row r="28" spans="5:7" ht="12.75">
      <c r="E28" s="68"/>
      <c r="F28" s="5" t="s">
        <v>93</v>
      </c>
      <c r="G28" s="5">
        <v>20</v>
      </c>
    </row>
    <row r="29" spans="5:7" ht="12.75">
      <c r="E29" s="68"/>
      <c r="F29" s="5" t="s">
        <v>94</v>
      </c>
      <c r="G29" s="5">
        <v>20</v>
      </c>
    </row>
    <row r="30" spans="5:7" ht="12.75">
      <c r="E30" s="68"/>
      <c r="F30" s="5" t="s">
        <v>95</v>
      </c>
      <c r="G30" s="5">
        <v>30</v>
      </c>
    </row>
    <row r="31" spans="5:7" ht="12.75">
      <c r="E31" s="68"/>
      <c r="F31" s="5" t="s">
        <v>96</v>
      </c>
      <c r="G31" s="5">
        <v>30</v>
      </c>
    </row>
    <row r="32" spans="5:7" ht="12.75">
      <c r="E32" s="68"/>
      <c r="F32" s="5" t="s">
        <v>97</v>
      </c>
      <c r="G32" s="5">
        <v>25</v>
      </c>
    </row>
    <row r="33" spans="1:7" ht="12.75">
      <c r="A33" s="63"/>
      <c r="E33" s="68"/>
      <c r="F33" s="5" t="s">
        <v>98</v>
      </c>
      <c r="G33" s="5">
        <v>25</v>
      </c>
    </row>
    <row r="34" spans="5:7" ht="12.75">
      <c r="E34" s="68"/>
      <c r="F34" s="5" t="s">
        <v>99</v>
      </c>
      <c r="G34" s="5">
        <v>20</v>
      </c>
    </row>
    <row r="35" spans="5:7" ht="12.75">
      <c r="E35" s="68"/>
      <c r="F35" s="5" t="s">
        <v>101</v>
      </c>
      <c r="G35" s="5">
        <v>20</v>
      </c>
    </row>
    <row r="36" spans="5:7" ht="12.75">
      <c r="E36" s="68"/>
      <c r="F36" s="5" t="s">
        <v>100</v>
      </c>
      <c r="G36" s="5">
        <v>20</v>
      </c>
    </row>
    <row r="37" spans="5:7" ht="12.75">
      <c r="E37" s="68"/>
      <c r="F37" s="63" t="s">
        <v>113</v>
      </c>
      <c r="G37" s="5">
        <v>30</v>
      </c>
    </row>
    <row r="38" spans="5:7" ht="12.75">
      <c r="E38" s="68"/>
      <c r="F38" s="63" t="s">
        <v>112</v>
      </c>
      <c r="G38" s="5">
        <v>25</v>
      </c>
    </row>
    <row r="39" spans="5:7" ht="12.75">
      <c r="E39" s="68"/>
      <c r="F39" s="63" t="s">
        <v>114</v>
      </c>
      <c r="G39" s="5">
        <v>20</v>
      </c>
    </row>
    <row r="40" spans="5:7" ht="12.75">
      <c r="E40" s="68"/>
      <c r="F40" s="63" t="s">
        <v>111</v>
      </c>
      <c r="G40" s="5">
        <v>0</v>
      </c>
    </row>
    <row r="41" spans="5:7" ht="12.75">
      <c r="E41" s="68"/>
      <c r="F41" s="63" t="s">
        <v>110</v>
      </c>
      <c r="G41" s="5">
        <v>0</v>
      </c>
    </row>
    <row r="42" spans="5:7" ht="12.75">
      <c r="E42" s="68"/>
      <c r="F42" s="63" t="s">
        <v>109</v>
      </c>
      <c r="G42" s="5">
        <v>0</v>
      </c>
    </row>
    <row r="43" spans="5:7" ht="12.75">
      <c r="E43" s="68"/>
      <c r="F43" s="63" t="s">
        <v>103</v>
      </c>
      <c r="G43" s="5">
        <v>40</v>
      </c>
    </row>
    <row r="44" spans="5:7" ht="12.75">
      <c r="E44" s="68"/>
      <c r="F44" s="63" t="s">
        <v>104</v>
      </c>
      <c r="G44" s="5">
        <v>30</v>
      </c>
    </row>
    <row r="45" spans="5:7" ht="12.75">
      <c r="E45" s="68"/>
      <c r="F45" s="63" t="s">
        <v>105</v>
      </c>
      <c r="G45" s="5">
        <v>25</v>
      </c>
    </row>
    <row r="46" ht="13.5" thickBot="1">
      <c r="F46" s="72"/>
    </row>
    <row r="49" spans="6:7" ht="12.75">
      <c r="F49" s="5" t="s">
        <v>80</v>
      </c>
      <c r="G49" s="5">
        <v>5</v>
      </c>
    </row>
    <row r="50" spans="6:7" ht="12.75">
      <c r="F50" s="5" t="s">
        <v>81</v>
      </c>
      <c r="G50" s="5">
        <v>5</v>
      </c>
    </row>
    <row r="51" spans="6:7" ht="12.75">
      <c r="F51" s="63" t="s">
        <v>82</v>
      </c>
      <c r="G51" s="5">
        <v>5</v>
      </c>
    </row>
    <row r="52" spans="6:7" ht="12.75">
      <c r="F52" s="5" t="s">
        <v>83</v>
      </c>
      <c r="G52" s="5">
        <v>5</v>
      </c>
    </row>
    <row r="53" spans="6:7" ht="12.75">
      <c r="F53" s="5" t="s">
        <v>84</v>
      </c>
      <c r="G53" s="5">
        <v>5</v>
      </c>
    </row>
    <row r="54" spans="6:7" ht="12.75">
      <c r="F54" s="5" t="s">
        <v>85</v>
      </c>
      <c r="G54" s="5">
        <v>5</v>
      </c>
    </row>
    <row r="55" spans="6:7" ht="12.75">
      <c r="F55" s="5" t="s">
        <v>86</v>
      </c>
      <c r="G55" s="5">
        <v>5</v>
      </c>
    </row>
    <row r="56" spans="1:7" ht="12.75">
      <c r="A56" s="63"/>
      <c r="F56" s="5" t="s">
        <v>87</v>
      </c>
      <c r="G56" s="5">
        <v>5</v>
      </c>
    </row>
    <row r="57" spans="6:7" ht="12.75">
      <c r="F57" s="5" t="s">
        <v>88</v>
      </c>
      <c r="G57" s="5">
        <v>5</v>
      </c>
    </row>
    <row r="58" spans="6:7" ht="12.75">
      <c r="F58" s="5" t="s">
        <v>89</v>
      </c>
      <c r="G58" s="5">
        <v>5</v>
      </c>
    </row>
    <row r="59" spans="1:7" ht="12.75">
      <c r="A59" s="63"/>
      <c r="F59" s="5" t="s">
        <v>90</v>
      </c>
      <c r="G59" s="5">
        <v>5</v>
      </c>
    </row>
    <row r="60" spans="1:7" ht="12.75">
      <c r="A60" s="63"/>
      <c r="F60" s="5" t="s">
        <v>91</v>
      </c>
      <c r="G60" s="5">
        <v>5</v>
      </c>
    </row>
    <row r="61" spans="1:7" ht="12.75">
      <c r="A61" s="63"/>
      <c r="F61" s="5" t="s">
        <v>92</v>
      </c>
      <c r="G61" s="5">
        <v>5</v>
      </c>
    </row>
    <row r="62" spans="6:7" ht="12.75">
      <c r="F62" s="5" t="s">
        <v>93</v>
      </c>
      <c r="G62" s="5">
        <v>5</v>
      </c>
    </row>
    <row r="63" spans="6:7" ht="12.75">
      <c r="F63" s="5" t="s">
        <v>94</v>
      </c>
      <c r="G63" s="5">
        <v>5</v>
      </c>
    </row>
    <row r="64" spans="6:7" ht="12.75">
      <c r="F64" s="5" t="s">
        <v>95</v>
      </c>
      <c r="G64" s="5">
        <v>5</v>
      </c>
    </row>
    <row r="65" spans="6:7" ht="12.75">
      <c r="F65" s="5" t="s">
        <v>96</v>
      </c>
      <c r="G65" s="5">
        <v>5</v>
      </c>
    </row>
    <row r="66" spans="6:7" ht="12.75">
      <c r="F66" s="5" t="s">
        <v>97</v>
      </c>
      <c r="G66" s="5">
        <v>5</v>
      </c>
    </row>
    <row r="67" spans="6:7" ht="12.75">
      <c r="F67" s="5" t="s">
        <v>98</v>
      </c>
      <c r="G67" s="5">
        <v>5</v>
      </c>
    </row>
    <row r="68" spans="6:7" ht="12.75">
      <c r="F68" s="5" t="s">
        <v>99</v>
      </c>
      <c r="G68" s="5">
        <v>5</v>
      </c>
    </row>
    <row r="69" spans="6:7" ht="12.75">
      <c r="F69" s="5" t="s">
        <v>101</v>
      </c>
      <c r="G69" s="5">
        <v>5</v>
      </c>
    </row>
    <row r="70" spans="6:7" ht="12.75">
      <c r="F70" s="5" t="s">
        <v>100</v>
      </c>
      <c r="G70" s="5">
        <v>5</v>
      </c>
    </row>
    <row r="71" spans="6:7" ht="12.75">
      <c r="F71" s="63" t="s">
        <v>113</v>
      </c>
      <c r="G71" s="5">
        <v>5</v>
      </c>
    </row>
    <row r="72" spans="6:7" ht="12.75">
      <c r="F72" s="63" t="s">
        <v>112</v>
      </c>
      <c r="G72" s="5">
        <v>5</v>
      </c>
    </row>
    <row r="73" spans="6:7" ht="12.75">
      <c r="F73" s="63" t="s">
        <v>114</v>
      </c>
      <c r="G73" s="5">
        <v>5</v>
      </c>
    </row>
    <row r="74" spans="6:7" ht="12.75">
      <c r="F74" s="63" t="s">
        <v>111</v>
      </c>
      <c r="G74" s="5">
        <v>0</v>
      </c>
    </row>
    <row r="75" spans="6:7" ht="12.75">
      <c r="F75" s="63" t="s">
        <v>110</v>
      </c>
      <c r="G75" s="5">
        <v>0</v>
      </c>
    </row>
    <row r="76" spans="6:7" ht="12.75">
      <c r="F76" s="63" t="s">
        <v>109</v>
      </c>
      <c r="G76" s="5">
        <v>0</v>
      </c>
    </row>
    <row r="77" spans="6:7" ht="12.75">
      <c r="F77" s="63" t="s">
        <v>103</v>
      </c>
      <c r="G77" s="5">
        <v>5</v>
      </c>
    </row>
    <row r="78" spans="6:7" ht="12.75">
      <c r="F78" s="63" t="s">
        <v>104</v>
      </c>
      <c r="G78" s="5">
        <v>5</v>
      </c>
    </row>
    <row r="79" spans="6:7" ht="12.75">
      <c r="F79" s="63" t="s">
        <v>105</v>
      </c>
      <c r="G79" s="5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HV-SR-Wart</cp:lastModifiedBy>
  <cp:lastPrinted>2013-06-24T21:03:42Z</cp:lastPrinted>
  <dcterms:created xsi:type="dcterms:W3CDTF">2003-06-03T19:51:21Z</dcterms:created>
  <dcterms:modified xsi:type="dcterms:W3CDTF">2013-09-03T17:50:24Z</dcterms:modified>
  <cp:category/>
  <cp:version/>
  <cp:contentType/>
  <cp:contentStatus/>
</cp:coreProperties>
</file>