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zel\Documents\HV Westfalen\Vorlagen\"/>
    </mc:Choice>
  </mc:AlternateContent>
  <xr:revisionPtr revIDLastSave="0" documentId="13_ncr:1_{BF50EB9A-B985-4817-B6D9-12721AE98B24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Abre masc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1" l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C49" i="1"/>
  <c r="C48" i="1"/>
  <c r="C47" i="1"/>
  <c r="C46" i="1"/>
  <c r="C45" i="1"/>
  <c r="H46" i="1"/>
  <c r="C44" i="1" l="1"/>
  <c r="C43" i="1"/>
  <c r="H50" i="1"/>
  <c r="T19" i="1" s="1"/>
  <c r="T18" i="1"/>
  <c r="N50" i="1"/>
  <c r="D21" i="1"/>
  <c r="L21" i="1"/>
  <c r="D22" i="1"/>
  <c r="L22" i="1"/>
  <c r="D23" i="1"/>
  <c r="L23" i="1"/>
  <c r="D24" i="1"/>
  <c r="L24" i="1"/>
  <c r="D25" i="1"/>
  <c r="L25" i="1"/>
  <c r="D26" i="1"/>
  <c r="L26" i="1"/>
  <c r="D27" i="1"/>
  <c r="L27" i="1"/>
  <c r="D28" i="1"/>
  <c r="L28" i="1"/>
  <c r="D29" i="1"/>
  <c r="L29" i="1"/>
  <c r="D30" i="1"/>
  <c r="L30" i="1"/>
  <c r="D31" i="1"/>
  <c r="L31" i="1"/>
  <c r="D32" i="1"/>
  <c r="L32" i="1"/>
  <c r="D33" i="1"/>
  <c r="L33" i="1"/>
  <c r="D34" i="1"/>
  <c r="L34" i="1"/>
  <c r="D35" i="1"/>
  <c r="L35" i="1"/>
  <c r="D36" i="1"/>
  <c r="L36" i="1"/>
  <c r="D37" i="1"/>
  <c r="L37" i="1"/>
  <c r="D38" i="1"/>
  <c r="L38" i="1"/>
  <c r="D11" i="1"/>
  <c r="L11" i="1"/>
  <c r="D12" i="1"/>
  <c r="L12" i="1"/>
  <c r="D13" i="1"/>
  <c r="L13" i="1"/>
  <c r="D14" i="1"/>
  <c r="L14" i="1"/>
  <c r="D15" i="1"/>
  <c r="L15" i="1"/>
  <c r="D16" i="1"/>
  <c r="L16" i="1"/>
  <c r="D17" i="1"/>
  <c r="L17" i="1"/>
  <c r="D18" i="1"/>
  <c r="L18" i="1"/>
  <c r="D19" i="1"/>
  <c r="L19" i="1"/>
  <c r="D20" i="1"/>
  <c r="L20" i="1"/>
  <c r="O38" i="1" l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0" i="1"/>
  <c r="P20" i="1" s="1"/>
  <c r="D10" i="1"/>
  <c r="D9" i="1"/>
  <c r="D8" i="1"/>
  <c r="L10" i="1"/>
  <c r="L9" i="1"/>
  <c r="L7" i="1"/>
  <c r="L5" i="1"/>
  <c r="L6" i="1"/>
  <c r="L8" i="1"/>
  <c r="D7" i="1"/>
  <c r="D5" i="1"/>
  <c r="N5" i="1" s="1"/>
  <c r="D6" i="1"/>
  <c r="C42" i="1"/>
  <c r="C50" i="1" s="1"/>
  <c r="T20" i="1"/>
  <c r="I39" i="1"/>
  <c r="J39" i="1"/>
  <c r="O5" i="1"/>
  <c r="P5" i="1" s="1"/>
  <c r="O6" i="1"/>
  <c r="P6" i="1" s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I50" i="1"/>
  <c r="P42" i="1" l="1"/>
  <c r="T17" i="1"/>
  <c r="N39" i="1"/>
  <c r="T16" i="1" s="1"/>
  <c r="P39" i="1"/>
  <c r="P43" i="1" s="1"/>
  <c r="L39" i="1"/>
  <c r="T15" i="1" s="1"/>
  <c r="P41" i="1" l="1"/>
  <c r="P50" i="1" s="1"/>
  <c r="T22" i="1"/>
</calcChain>
</file>

<file path=xl/sharedStrings.xml><?xml version="1.0" encoding="utf-8"?>
<sst xmlns="http://schemas.openxmlformats.org/spreadsheetml/2006/main" count="152" uniqueCount="60">
  <si>
    <t>Handballverband Westfalen e.V. - Abrechnung von Vergütungen und Auslagen</t>
  </si>
  <si>
    <t>Zeitraum:</t>
  </si>
  <si>
    <t>Name</t>
  </si>
  <si>
    <t>Funktion</t>
  </si>
  <si>
    <t>Wohnort</t>
  </si>
  <si>
    <t>Festlegungen</t>
  </si>
  <si>
    <t>Bank</t>
  </si>
  <si>
    <t>Spesen &lt;       4 Stunden</t>
  </si>
  <si>
    <t>€</t>
  </si>
  <si>
    <t>Datum</t>
  </si>
  <si>
    <t>Zeit von</t>
  </si>
  <si>
    <t>Zeit bis</t>
  </si>
  <si>
    <t>Grund / Anlaß</t>
  </si>
  <si>
    <t>Km 0,30</t>
  </si>
  <si>
    <t>Km 0,05</t>
  </si>
  <si>
    <t>Km-Geld</t>
  </si>
  <si>
    <t>Spesen</t>
  </si>
  <si>
    <t>Km-Geld je Km</t>
  </si>
  <si>
    <t>Km-Geld je Km / Mitfahrer</t>
  </si>
  <si>
    <t>Gesamtzusammenstellung</t>
  </si>
  <si>
    <t>Betrag</t>
  </si>
  <si>
    <t>Kilometergeld</t>
  </si>
  <si>
    <t>Portokosten</t>
  </si>
  <si>
    <t>Telefonkosten</t>
  </si>
  <si>
    <t>Kopierkosten</t>
  </si>
  <si>
    <t>Sonstiges</t>
  </si>
  <si>
    <t>Gesamt</t>
  </si>
  <si>
    <t>- Der Abrechnende bestätigt die Richtigkeit der Angaben.</t>
  </si>
  <si>
    <t>Datum:</t>
  </si>
  <si>
    <t>Unterschrift Abrechnender</t>
  </si>
  <si>
    <t>Anzahl</t>
  </si>
  <si>
    <t>Wert</t>
  </si>
  <si>
    <t>Summe</t>
  </si>
  <si>
    <t>Zeit</t>
  </si>
  <si>
    <t>RK-Satz</t>
  </si>
  <si>
    <t>steuerliche Relevanz</t>
  </si>
  <si>
    <t>./. Werbek.</t>
  </si>
  <si>
    <t>./. Stfr RK</t>
  </si>
  <si>
    <t>Info</t>
  </si>
  <si>
    <t>8 bis 13:59 Std.</t>
  </si>
  <si>
    <t>14 bis 23:59 Std</t>
  </si>
  <si>
    <t xml:space="preserve">ganztägig </t>
  </si>
  <si>
    <t>Zus-Km-Geld</t>
  </si>
  <si>
    <t>|</t>
  </si>
  <si>
    <t>Sachprüfung</t>
  </si>
  <si>
    <t>Finanzprüfung</t>
  </si>
  <si>
    <t>Genehmigung Etatverantwortlicher / Präsident</t>
  </si>
  <si>
    <t>Anweisung/Zahlungsfreigabe VP-Finanzen</t>
  </si>
  <si>
    <t>- Verpflichtungen, die sich aus dieser Abrechnung bei einer</t>
  </si>
  <si>
    <t xml:space="preserve">  ergeben, gehen zu Lasten des Abrechnenden. </t>
  </si>
  <si>
    <t xml:space="preserve">  eventuellen Steuer - und / oder Sozailversicheurngspflicht</t>
  </si>
  <si>
    <t>IBAN</t>
  </si>
  <si>
    <t>BIC</t>
  </si>
  <si>
    <t>Spesen   4 -   8 Stunden</t>
  </si>
  <si>
    <t>Spesen &gt;     8 Stunden</t>
  </si>
  <si>
    <t>PC-/Telefonkosten gem. §9 FO HVW Anlage 1 e)</t>
  </si>
  <si>
    <t>abreinM 07-2020</t>
  </si>
  <si>
    <t>Konto neu J / N</t>
  </si>
  <si>
    <t>Nutzungspauschale PC/sonstige Hardware Abrechnungszeitraum</t>
  </si>
  <si>
    <t>Telefon-/Handypauschale Ab.-zeitraum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</si>
</sst>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4"/>
      <name val="MS Sans Serif"/>
      <family val="2"/>
    </font>
    <font>
      <b/>
      <sz val="8"/>
      <name val="MS Sans Serif"/>
      <family val="2"/>
    </font>
    <font>
      <sz val="8.5"/>
      <name val="MS Sans Serif"/>
      <family val="2"/>
    </font>
    <font>
      <b/>
      <sz val="10"/>
      <name val="MS Sans Serif"/>
      <family val="2"/>
    </font>
    <font>
      <b/>
      <sz val="14"/>
      <name val="MS Sans Serif"/>
      <family val="2"/>
    </font>
    <font>
      <b/>
      <u/>
      <sz val="10"/>
      <name val="MS Sans Serif"/>
      <family val="2"/>
    </font>
    <font>
      <sz val="8.5"/>
      <name val="MS Sans Serif"/>
      <family val="2"/>
    </font>
    <font>
      <u/>
      <sz val="10"/>
      <name val="MS Sans Serif"/>
      <family val="2"/>
    </font>
    <font>
      <sz val="10"/>
      <name val="MS Sans Serif"/>
      <family val="2"/>
    </font>
    <font>
      <b/>
      <sz val="8.5"/>
      <name val="MS Sans Serif"/>
      <family val="2"/>
    </font>
    <font>
      <b/>
      <sz val="9"/>
      <name val="Arial"/>
      <family val="2"/>
    </font>
    <font>
      <sz val="8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9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Border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" fillId="0" borderId="5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5" xfId="0" applyFont="1" applyBorder="1" applyAlignment="1">
      <alignment horizontal="centerContinuous"/>
    </xf>
    <xf numFmtId="0" fontId="1" fillId="0" borderId="18" xfId="0" applyFont="1" applyBorder="1"/>
    <xf numFmtId="0" fontId="3" fillId="0" borderId="5" xfId="0" applyFont="1" applyBorder="1"/>
    <xf numFmtId="0" fontId="7" fillId="0" borderId="4" xfId="0" applyFont="1" applyBorder="1"/>
    <xf numFmtId="0" fontId="8" fillId="0" borderId="3" xfId="0" applyFont="1" applyBorder="1"/>
    <xf numFmtId="0" fontId="1" fillId="0" borderId="6" xfId="0" applyFont="1" applyBorder="1" applyAlignment="1">
      <alignment horizontal="center"/>
    </xf>
    <xf numFmtId="0" fontId="0" fillId="0" borderId="24" xfId="0" applyBorder="1"/>
    <xf numFmtId="0" fontId="0" fillId="0" borderId="26" xfId="0" applyBorder="1"/>
    <xf numFmtId="0" fontId="9" fillId="0" borderId="0" xfId="0" quotePrefix="1" applyFont="1" applyBorder="1"/>
    <xf numFmtId="2" fontId="1" fillId="2" borderId="29" xfId="0" applyNumberFormat="1" applyFont="1" applyFill="1" applyBorder="1"/>
    <xf numFmtId="2" fontId="1" fillId="0" borderId="31" xfId="0" applyNumberFormat="1" applyFont="1" applyBorder="1"/>
    <xf numFmtId="2" fontId="1" fillId="0" borderId="33" xfId="0" applyNumberFormat="1" applyFont="1" applyBorder="1"/>
    <xf numFmtId="0" fontId="10" fillId="0" borderId="0" xfId="0" applyFont="1"/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0" xfId="0" applyBorder="1"/>
    <xf numFmtId="0" fontId="4" fillId="0" borderId="0" xfId="0" applyFont="1" applyFill="1" applyBorder="1" applyAlignment="1">
      <alignment horizontal="center"/>
    </xf>
    <xf numFmtId="4" fontId="0" fillId="0" borderId="0" xfId="0" applyNumberFormat="1" applyFill="1" applyBorder="1"/>
    <xf numFmtId="0" fontId="9" fillId="0" borderId="0" xfId="0" quotePrefix="1" applyFont="1" applyBorder="1" applyAlignment="1">
      <alignment horizontal="center"/>
    </xf>
    <xf numFmtId="4" fontId="9" fillId="0" borderId="0" xfId="0" quotePrefix="1" applyNumberFormat="1" applyFont="1" applyBorder="1"/>
    <xf numFmtId="0" fontId="1" fillId="0" borderId="4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20" fontId="1" fillId="0" borderId="12" xfId="0" applyNumberFormat="1" applyFont="1" applyBorder="1" applyAlignment="1">
      <alignment horizontal="center"/>
    </xf>
    <xf numFmtId="2" fontId="1" fillId="0" borderId="37" xfId="0" applyNumberFormat="1" applyFont="1" applyBorder="1"/>
    <xf numFmtId="2" fontId="1" fillId="2" borderId="6" xfId="0" applyNumberFormat="1" applyFont="1" applyFill="1" applyBorder="1"/>
    <xf numFmtId="0" fontId="0" fillId="0" borderId="24" xfId="0" applyFill="1" applyBorder="1"/>
    <xf numFmtId="2" fontId="11" fillId="3" borderId="24" xfId="0" applyNumberFormat="1" applyFont="1" applyFill="1" applyBorder="1"/>
    <xf numFmtId="2" fontId="5" fillId="0" borderId="24" xfId="0" applyNumberFormat="1" applyFont="1" applyBorder="1"/>
    <xf numFmtId="0" fontId="5" fillId="0" borderId="24" xfId="0" applyFont="1" applyBorder="1"/>
    <xf numFmtId="0" fontId="5" fillId="0" borderId="40" xfId="0" applyFont="1" applyBorder="1"/>
    <xf numFmtId="0" fontId="12" fillId="0" borderId="24" xfId="0" applyFont="1" applyBorder="1"/>
    <xf numFmtId="0" fontId="6" fillId="0" borderId="9" xfId="0" applyFont="1" applyBorder="1"/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8" fillId="0" borderId="12" xfId="0" applyFont="1" applyBorder="1"/>
    <xf numFmtId="0" fontId="17" fillId="0" borderId="18" xfId="0" applyFont="1" applyBorder="1"/>
    <xf numFmtId="0" fontId="19" fillId="0" borderId="18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20" fillId="0" borderId="12" xfId="0" applyFont="1" applyBorder="1"/>
    <xf numFmtId="0" fontId="20" fillId="0" borderId="18" xfId="0" applyFont="1" applyBorder="1"/>
    <xf numFmtId="0" fontId="20" fillId="0" borderId="18" xfId="0" applyFont="1" applyBorder="1" applyAlignment="1">
      <alignment horizontal="center"/>
    </xf>
    <xf numFmtId="164" fontId="20" fillId="0" borderId="34" xfId="0" applyNumberFormat="1" applyFont="1" applyBorder="1"/>
    <xf numFmtId="0" fontId="20" fillId="0" borderId="39" xfId="0" applyFont="1" applyBorder="1"/>
    <xf numFmtId="0" fontId="20" fillId="0" borderId="27" xfId="0" applyFont="1" applyBorder="1"/>
    <xf numFmtId="0" fontId="17" fillId="0" borderId="0" xfId="0" applyFont="1"/>
    <xf numFmtId="0" fontId="18" fillId="0" borderId="1" xfId="0" applyFont="1" applyBorder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4" fontId="17" fillId="0" borderId="2" xfId="0" applyNumberFormat="1" applyFont="1" applyBorder="1"/>
    <xf numFmtId="0" fontId="20" fillId="0" borderId="3" xfId="0" applyFont="1" applyBorder="1"/>
    <xf numFmtId="0" fontId="17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4" fontId="16" fillId="0" borderId="41" xfId="0" applyNumberFormat="1" applyFont="1" applyBorder="1" applyAlignment="1">
      <alignment horizontal="center"/>
    </xf>
    <xf numFmtId="0" fontId="17" fillId="0" borderId="27" xfId="0" applyFont="1" applyBorder="1"/>
    <xf numFmtId="0" fontId="20" fillId="0" borderId="27" xfId="0" applyFont="1" applyBorder="1" applyAlignment="1">
      <alignment horizontal="center"/>
    </xf>
    <xf numFmtId="4" fontId="17" fillId="0" borderId="34" xfId="0" applyNumberFormat="1" applyFont="1" applyBorder="1"/>
    <xf numFmtId="4" fontId="17" fillId="0" borderId="37" xfId="0" applyNumberFormat="1" applyFont="1" applyBorder="1"/>
    <xf numFmtId="0" fontId="17" fillId="0" borderId="39" xfId="0" applyFont="1" applyBorder="1"/>
    <xf numFmtId="4" fontId="17" fillId="0" borderId="42" xfId="0" applyNumberFormat="1" applyFont="1" applyBorder="1"/>
    <xf numFmtId="0" fontId="16" fillId="0" borderId="43" xfId="0" applyFont="1" applyBorder="1"/>
    <xf numFmtId="0" fontId="17" fillId="0" borderId="20" xfId="0" applyFont="1" applyBorder="1"/>
    <xf numFmtId="0" fontId="20" fillId="0" borderId="44" xfId="0" applyFont="1" applyFill="1" applyBorder="1" applyAlignment="1">
      <alignment horizontal="center"/>
    </xf>
    <xf numFmtId="4" fontId="16" fillId="2" borderId="6" xfId="0" applyNumberFormat="1" applyFont="1" applyFill="1" applyBorder="1"/>
    <xf numFmtId="0" fontId="15" fillId="0" borderId="5" xfId="0" applyFont="1" applyBorder="1" applyAlignment="1">
      <alignment horizontal="left" vertical="center"/>
    </xf>
    <xf numFmtId="0" fontId="16" fillId="0" borderId="0" xfId="0" applyFont="1" applyBorder="1"/>
    <xf numFmtId="0" fontId="17" fillId="0" borderId="0" xfId="0" applyFont="1" applyFill="1" applyBorder="1" applyAlignment="1">
      <alignment horizontal="centerContinuous"/>
    </xf>
    <xf numFmtId="0" fontId="17" fillId="2" borderId="20" xfId="0" applyFont="1" applyFill="1" applyBorder="1" applyAlignment="1">
      <alignment horizontal="centerContinuous"/>
    </xf>
    <xf numFmtId="0" fontId="17" fillId="2" borderId="23" xfId="0" applyFont="1" applyFill="1" applyBorder="1" applyAlignment="1">
      <alignment horizontal="centerContinuous"/>
    </xf>
    <xf numFmtId="0" fontId="16" fillId="2" borderId="44" xfId="0" applyFont="1" applyFill="1" applyBorder="1" applyAlignment="1">
      <alignment horizontal="center"/>
    </xf>
    <xf numFmtId="0" fontId="0" fillId="0" borderId="28" xfId="0" applyBorder="1"/>
    <xf numFmtId="2" fontId="0" fillId="0" borderId="28" xfId="0" applyNumberFormat="1" applyBorder="1"/>
    <xf numFmtId="2" fontId="1" fillId="2" borderId="5" xfId="0" applyNumberFormat="1" applyFont="1" applyFill="1" applyBorder="1"/>
    <xf numFmtId="0" fontId="16" fillId="0" borderId="3" xfId="0" applyFont="1" applyBorder="1"/>
    <xf numFmtId="0" fontId="18" fillId="0" borderId="3" xfId="0" applyFont="1" applyBorder="1"/>
    <xf numFmtId="17" fontId="0" fillId="0" borderId="1" xfId="0" applyNumberFormat="1" applyBorder="1" applyAlignment="1">
      <alignment horizontal="left"/>
    </xf>
    <xf numFmtId="17" fontId="0" fillId="0" borderId="5" xfId="0" applyNumberFormat="1" applyBorder="1" applyAlignment="1">
      <alignment horizontal="left"/>
    </xf>
    <xf numFmtId="17" fontId="0" fillId="0" borderId="4" xfId="0" applyNumberFormat="1" applyBorder="1" applyAlignment="1">
      <alignment horizontal="left"/>
    </xf>
    <xf numFmtId="2" fontId="1" fillId="0" borderId="39" xfId="0" applyNumberFormat="1" applyFont="1" applyBorder="1"/>
    <xf numFmtId="4" fontId="0" fillId="0" borderId="28" xfId="0" applyNumberFormat="1" applyFill="1" applyBorder="1"/>
    <xf numFmtId="2" fontId="11" fillId="3" borderId="28" xfId="0" applyNumberFormat="1" applyFont="1" applyFill="1" applyBorder="1"/>
    <xf numFmtId="0" fontId="21" fillId="2" borderId="43" xfId="0" applyFont="1" applyFill="1" applyBorder="1" applyAlignment="1">
      <alignment horizontal="centerContinuous"/>
    </xf>
    <xf numFmtId="0" fontId="5" fillId="0" borderId="0" xfId="0" quotePrefix="1" applyFont="1" applyBorder="1"/>
    <xf numFmtId="0" fontId="22" fillId="0" borderId="30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164" fontId="0" fillId="0" borderId="17" xfId="0" applyNumberFormat="1" applyBorder="1" applyAlignment="1"/>
    <xf numFmtId="164" fontId="0" fillId="0" borderId="35" xfId="0" applyNumberFormat="1" applyBorder="1" applyAlignment="1"/>
    <xf numFmtId="164" fontId="0" fillId="0" borderId="16" xfId="0" applyNumberFormat="1" applyBorder="1"/>
    <xf numFmtId="164" fontId="1" fillId="2" borderId="29" xfId="0" applyNumberFormat="1" applyFont="1" applyFill="1" applyBorder="1"/>
    <xf numFmtId="0" fontId="13" fillId="0" borderId="6" xfId="0" applyFont="1" applyBorder="1" applyAlignment="1" applyProtection="1">
      <alignment horizontal="center" vertical="center"/>
      <protection locked="0"/>
    </xf>
    <xf numFmtId="14" fontId="1" fillId="0" borderId="12" xfId="0" applyNumberFormat="1" applyFont="1" applyBorder="1" applyAlignment="1" applyProtection="1">
      <alignment horizontal="center"/>
      <protection locked="0"/>
    </xf>
    <xf numFmtId="20" fontId="1" fillId="0" borderId="34" xfId="0" applyNumberFormat="1" applyFont="1" applyBorder="1" applyAlignment="1" applyProtection="1">
      <alignment horizontal="center"/>
      <protection locked="0"/>
    </xf>
    <xf numFmtId="20" fontId="6" fillId="0" borderId="34" xfId="0" applyNumberFormat="1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37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7" xfId="0" applyBorder="1" applyProtection="1">
      <protection locked="0"/>
    </xf>
    <xf numFmtId="164" fontId="0" fillId="0" borderId="16" xfId="0" applyNumberFormat="1" applyBorder="1" applyProtection="1">
      <protection locked="0"/>
    </xf>
    <xf numFmtId="164" fontId="0" fillId="0" borderId="38" xfId="0" applyNumberFormat="1" applyFill="1" applyBorder="1" applyProtection="1">
      <protection locked="0"/>
    </xf>
    <xf numFmtId="164" fontId="0" fillId="0" borderId="38" xfId="0" applyNumberFormat="1" applyBorder="1" applyProtection="1">
      <protection locked="0"/>
    </xf>
    <xf numFmtId="0" fontId="21" fillId="0" borderId="3" xfId="0" applyFont="1" applyFill="1" applyBorder="1" applyAlignment="1" applyProtection="1">
      <alignment horizontal="centerContinuous"/>
      <protection locked="0"/>
    </xf>
    <xf numFmtId="0" fontId="17" fillId="0" borderId="1" xfId="0" applyFont="1" applyFill="1" applyBorder="1" applyAlignment="1" applyProtection="1">
      <alignment horizontal="centerContinuous"/>
      <protection locked="0"/>
    </xf>
    <xf numFmtId="0" fontId="17" fillId="0" borderId="2" xfId="0" applyFont="1" applyFill="1" applyBorder="1" applyAlignment="1" applyProtection="1">
      <alignment horizontal="centerContinuous"/>
      <protection locked="0"/>
    </xf>
    <xf numFmtId="0" fontId="17" fillId="0" borderId="8" xfId="0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17" fillId="0" borderId="22" xfId="0" applyFont="1" applyFill="1" applyBorder="1" applyProtection="1">
      <protection locked="0"/>
    </xf>
    <xf numFmtId="0" fontId="17" fillId="0" borderId="12" xfId="0" applyFont="1" applyFill="1" applyBorder="1" applyProtection="1">
      <protection locked="0"/>
    </xf>
    <xf numFmtId="0" fontId="17" fillId="0" borderId="18" xfId="0" applyFont="1" applyFill="1" applyBorder="1" applyProtection="1">
      <protection locked="0"/>
    </xf>
    <xf numFmtId="0" fontId="17" fillId="0" borderId="13" xfId="0" applyFont="1" applyFill="1" applyBorder="1" applyProtection="1"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16" fillId="0" borderId="18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Continuous"/>
      <protection locked="0"/>
    </xf>
    <xf numFmtId="0" fontId="17" fillId="0" borderId="0" xfId="0" applyFont="1" applyProtection="1">
      <protection locked="0"/>
    </xf>
    <xf numFmtId="0" fontId="1" fillId="0" borderId="19" xfId="0" applyFont="1" applyBorder="1" applyAlignment="1" applyProtection="1">
      <alignment horizontal="left" vertical="center" shrinkToFit="1"/>
      <protection locked="0"/>
    </xf>
    <xf numFmtId="0" fontId="1" fillId="0" borderId="4" xfId="0" applyFont="1" applyBorder="1" applyAlignment="1" applyProtection="1">
      <alignment horizontal="left" vertical="center" shrinkToFit="1"/>
      <protection locked="0"/>
    </xf>
    <xf numFmtId="0" fontId="1" fillId="0" borderId="30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21" fillId="2" borderId="44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164" fontId="2" fillId="0" borderId="28" xfId="0" applyNumberFormat="1" applyFont="1" applyBorder="1" applyAlignment="1" applyProtection="1">
      <alignment horizontal="right"/>
      <protection locked="0"/>
    </xf>
    <xf numFmtId="164" fontId="2" fillId="0" borderId="32" xfId="0" applyNumberFormat="1" applyFont="1" applyBorder="1" applyAlignment="1" applyProtection="1">
      <alignment horizontal="right"/>
      <protection locked="0"/>
    </xf>
    <xf numFmtId="164" fontId="0" fillId="0" borderId="32" xfId="0" applyNumberFormat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164" fontId="0" fillId="0" borderId="28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32" xfId="0" applyNumberFormat="1" applyBorder="1" applyAlignment="1">
      <alignment horizontal="right"/>
    </xf>
    <xf numFmtId="164" fontId="0" fillId="0" borderId="50" xfId="0" applyNumberFormat="1" applyBorder="1" applyAlignment="1" applyProtection="1">
      <alignment horizontal="right"/>
      <protection locked="0"/>
    </xf>
    <xf numFmtId="164" fontId="0" fillId="0" borderId="36" xfId="0" applyNumberFormat="1" applyBorder="1" applyAlignment="1" applyProtection="1">
      <protection locked="0"/>
    </xf>
    <xf numFmtId="164" fontId="1" fillId="0" borderId="19" xfId="0" applyNumberFormat="1" applyFont="1" applyBorder="1" applyAlignment="1">
      <alignment horizontal="right"/>
    </xf>
    <xf numFmtId="164" fontId="1" fillId="0" borderId="30" xfId="0" applyNumberFormat="1" applyFont="1" applyBorder="1" applyAlignment="1">
      <alignment horizontal="right"/>
    </xf>
    <xf numFmtId="164" fontId="0" fillId="0" borderId="46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28" xfId="0" applyNumberFormat="1" applyBorder="1" applyAlignment="1" applyProtection="1">
      <alignment horizontal="right"/>
      <protection locked="0"/>
    </xf>
    <xf numFmtId="164" fontId="0" fillId="0" borderId="32" xfId="0" applyNumberFormat="1" applyBorder="1" applyAlignment="1" applyProtection="1">
      <alignment horizontal="right"/>
      <protection locked="0"/>
    </xf>
    <xf numFmtId="164" fontId="0" fillId="0" borderId="31" xfId="0" applyNumberFormat="1" applyBorder="1" applyAlignment="1" applyProtection="1">
      <alignment horizontal="right"/>
      <protection locked="0"/>
    </xf>
    <xf numFmtId="164" fontId="0" fillId="0" borderId="13" xfId="0" applyNumberFormat="1" applyBorder="1" applyAlignment="1" applyProtection="1">
      <alignment horizontal="right"/>
      <protection locked="0"/>
    </xf>
    <xf numFmtId="0" fontId="1" fillId="0" borderId="19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shrinkToFit="1"/>
      <protection locked="0"/>
    </xf>
    <xf numFmtId="0" fontId="0" fillId="0" borderId="10" xfId="0" applyBorder="1" applyAlignment="1" applyProtection="1">
      <alignment shrinkToFit="1"/>
      <protection locked="0"/>
    </xf>
    <xf numFmtId="0" fontId="0" fillId="0" borderId="11" xfId="0" applyBorder="1" applyAlignment="1" applyProtection="1">
      <alignment shrinkToFit="1"/>
      <protection locked="0"/>
    </xf>
    <xf numFmtId="0" fontId="14" fillId="0" borderId="27" xfId="0" applyFont="1" applyBorder="1" applyAlignment="1" applyProtection="1">
      <alignment shrinkToFit="1"/>
      <protection locked="0"/>
    </xf>
    <xf numFmtId="0" fontId="0" fillId="0" borderId="27" xfId="0" applyBorder="1" applyAlignment="1" applyProtection="1">
      <alignment shrinkToFit="1"/>
      <protection locked="0"/>
    </xf>
    <xf numFmtId="0" fontId="0" fillId="0" borderId="32" xfId="0" applyBorder="1" applyAlignment="1" applyProtection="1">
      <alignment shrinkToFit="1"/>
      <protection locked="0"/>
    </xf>
    <xf numFmtId="17" fontId="2" fillId="0" borderId="39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0" fillId="0" borderId="49" xfId="0" applyBorder="1" applyAlignment="1" applyProtection="1">
      <protection locked="0"/>
    </xf>
    <xf numFmtId="0" fontId="14" fillId="0" borderId="44" xfId="0" applyFont="1" applyBorder="1" applyAlignment="1" applyProtection="1">
      <alignment shrinkToFit="1"/>
      <protection locked="0"/>
    </xf>
    <xf numFmtId="0" fontId="0" fillId="0" borderId="44" xfId="0" applyBorder="1" applyAlignment="1" applyProtection="1">
      <alignment shrinkToFit="1"/>
      <protection locked="0"/>
    </xf>
    <xf numFmtId="0" fontId="0" fillId="0" borderId="36" xfId="0" applyBorder="1" applyAlignment="1" applyProtection="1">
      <alignment shrinkToFit="1"/>
      <protection locked="0"/>
    </xf>
    <xf numFmtId="0" fontId="0" fillId="0" borderId="39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shrinkToFit="1"/>
      <protection locked="0"/>
    </xf>
    <xf numFmtId="0" fontId="0" fillId="0" borderId="45" xfId="0" applyBorder="1" applyAlignment="1" applyProtection="1">
      <alignment shrinkToFit="1"/>
      <protection locked="0"/>
    </xf>
    <xf numFmtId="0" fontId="0" fillId="0" borderId="49" xfId="0" applyBorder="1" applyAlignment="1" applyProtection="1">
      <alignment shrinkToFit="1"/>
      <protection locked="0"/>
    </xf>
    <xf numFmtId="164" fontId="2" fillId="0" borderId="26" xfId="0" applyNumberFormat="1" applyFont="1" applyBorder="1" applyAlignment="1" applyProtection="1">
      <alignment horizontal="right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0" fillId="0" borderId="4" xfId="0" applyBorder="1" applyAlignment="1"/>
    <xf numFmtId="0" fontId="0" fillId="0" borderId="21" xfId="0" applyBorder="1" applyAlignment="1"/>
    <xf numFmtId="164" fontId="0" fillId="0" borderId="19" xfId="0" applyNumberFormat="1" applyBorder="1" applyAlignment="1"/>
    <xf numFmtId="164" fontId="0" fillId="0" borderId="4" xfId="0" applyNumberFormat="1" applyBorder="1" applyAlignment="1"/>
    <xf numFmtId="164" fontId="0" fillId="0" borderId="30" xfId="0" applyNumberFormat="1" applyBorder="1" applyAlignment="1"/>
    <xf numFmtId="17" fontId="0" fillId="0" borderId="39" xfId="0" applyNumberFormat="1" applyBorder="1" applyAlignment="1" applyProtection="1">
      <alignment horizontal="left" shrinkToFit="1"/>
      <protection locked="0"/>
    </xf>
    <xf numFmtId="17" fontId="0" fillId="0" borderId="45" xfId="0" applyNumberFormat="1" applyBorder="1" applyAlignment="1" applyProtection="1">
      <alignment horizontal="left" shrinkToFit="1"/>
      <protection locked="0"/>
    </xf>
    <xf numFmtId="0" fontId="23" fillId="0" borderId="7" xfId="0" applyFont="1" applyBorder="1" applyAlignment="1">
      <alignment horizontal="left" vertical="center" wrapText="1"/>
    </xf>
    <xf numFmtId="0" fontId="23" fillId="0" borderId="48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47" xfId="0" applyFont="1" applyBorder="1" applyAlignment="1">
      <alignment horizontal="left" vertical="center" wrapText="1"/>
    </xf>
    <xf numFmtId="17" fontId="23" fillId="0" borderId="39" xfId="0" applyNumberFormat="1" applyFont="1" applyBorder="1" applyAlignment="1">
      <alignment horizontal="left"/>
    </xf>
    <xf numFmtId="0" fontId="23" fillId="0" borderId="25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247650</xdr:colOff>
      <xdr:row>0</xdr:row>
      <xdr:rowOff>38100</xdr:rowOff>
    </xdr:from>
    <xdr:to>
      <xdr:col>19</xdr:col>
      <xdr:colOff>1019175</xdr:colOff>
      <xdr:row>2</xdr:row>
      <xdr:rowOff>199532</xdr:rowOff>
    </xdr:to>
    <xdr:pic>
      <xdr:nvPicPr>
        <xdr:cNvPr id="4" name="Grafik 3" descr="HVW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39475" y="38100"/>
          <a:ext cx="771525" cy="704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tabSelected="1" workbookViewId="0">
      <selection activeCell="H41" sqref="H41:I42"/>
    </sheetView>
  </sheetViews>
  <sheetFormatPr baseColWidth="10" defaultRowHeight="12.75" x14ac:dyDescent="0.2"/>
  <cols>
    <col min="1" max="1" width="12.7109375" customWidth="1"/>
    <col min="2" max="3" width="9" customWidth="1"/>
    <col min="4" max="4" width="15.7109375" hidden="1" customWidth="1"/>
    <col min="5" max="6" width="12.7109375" customWidth="1"/>
    <col min="7" max="7" width="15.7109375" customWidth="1"/>
    <col min="8" max="8" width="5.7109375" customWidth="1"/>
    <col min="9" max="10" width="9.7109375" customWidth="1"/>
    <col min="11" max="11" width="5.7109375" customWidth="1"/>
    <col min="12" max="12" width="12.7109375" customWidth="1"/>
    <col min="13" max="13" width="5.7109375" customWidth="1"/>
    <col min="14" max="14" width="12.7109375" customWidth="1"/>
    <col min="15" max="16" width="12.7109375" hidden="1" customWidth="1"/>
    <col min="17" max="17" width="22.42578125" customWidth="1"/>
    <col min="18" max="18" width="1.7109375" customWidth="1"/>
    <col min="19" max="19" width="3.85546875" customWidth="1"/>
    <col min="20" max="20" width="19.28515625" customWidth="1"/>
  </cols>
  <sheetData>
    <row r="1" spans="1:20" ht="23.1" customHeight="1" thickBot="1" x14ac:dyDescent="0.4">
      <c r="A1" s="17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8"/>
      <c r="M1" s="5"/>
      <c r="N1" s="99" t="s">
        <v>56</v>
      </c>
      <c r="O1" s="18"/>
      <c r="P1" s="18"/>
    </row>
    <row r="2" spans="1:20" ht="20.25" customHeight="1" thickBot="1" x14ac:dyDescent="0.25">
      <c r="A2" s="49" t="s">
        <v>2</v>
      </c>
      <c r="B2" s="132"/>
      <c r="C2" s="133"/>
      <c r="D2" s="133"/>
      <c r="E2" s="134"/>
      <c r="F2" s="49" t="s">
        <v>3</v>
      </c>
      <c r="G2" s="135"/>
      <c r="H2" s="136"/>
      <c r="I2" s="49" t="s">
        <v>4</v>
      </c>
      <c r="J2" s="132"/>
      <c r="K2" s="133"/>
      <c r="L2" s="133"/>
      <c r="M2" s="133"/>
      <c r="N2" s="134"/>
      <c r="O2" s="3"/>
      <c r="P2" s="3"/>
    </row>
    <row r="3" spans="1:20" ht="20.25" customHeight="1" thickBot="1" x14ac:dyDescent="0.25">
      <c r="A3" s="50" t="s">
        <v>51</v>
      </c>
      <c r="B3" s="132"/>
      <c r="C3" s="133"/>
      <c r="D3" s="133"/>
      <c r="E3" s="134"/>
      <c r="F3" s="50" t="s">
        <v>52</v>
      </c>
      <c r="G3" s="132"/>
      <c r="H3" s="134"/>
      <c r="I3" s="50" t="s">
        <v>6</v>
      </c>
      <c r="J3" s="159"/>
      <c r="K3" s="160"/>
      <c r="L3" s="160"/>
      <c r="M3" s="161"/>
      <c r="N3" s="105" t="s">
        <v>57</v>
      </c>
      <c r="O3" s="1"/>
      <c r="P3" s="1"/>
    </row>
    <row r="4" spans="1:20" ht="14.1" customHeight="1" thickBot="1" x14ac:dyDescent="0.25">
      <c r="A4" s="100" t="s">
        <v>9</v>
      </c>
      <c r="B4" s="20" t="s">
        <v>10</v>
      </c>
      <c r="C4" s="20" t="s">
        <v>11</v>
      </c>
      <c r="D4" s="29"/>
      <c r="E4" s="7" t="s">
        <v>12</v>
      </c>
      <c r="F4" s="7"/>
      <c r="G4" s="7"/>
      <c r="H4" s="7"/>
      <c r="I4" s="100" t="s">
        <v>13</v>
      </c>
      <c r="J4" s="100" t="s">
        <v>14</v>
      </c>
      <c r="K4" s="15" t="s">
        <v>15</v>
      </c>
      <c r="L4" s="36"/>
      <c r="M4" s="142" t="s">
        <v>16</v>
      </c>
      <c r="N4" s="143"/>
      <c r="O4" s="20" t="s">
        <v>33</v>
      </c>
      <c r="P4" s="37" t="s">
        <v>34</v>
      </c>
      <c r="Q4" s="80" t="s">
        <v>1</v>
      </c>
      <c r="R4" s="144"/>
      <c r="S4" s="144"/>
      <c r="T4" s="145"/>
    </row>
    <row r="5" spans="1:20" ht="14.1" customHeight="1" x14ac:dyDescent="0.2">
      <c r="A5" s="106"/>
      <c r="B5" s="107"/>
      <c r="C5" s="107"/>
      <c r="D5" s="30">
        <f t="shared" ref="D5:D10" si="0">C5-B5</f>
        <v>0</v>
      </c>
      <c r="E5" s="162"/>
      <c r="F5" s="163"/>
      <c r="G5" s="163"/>
      <c r="H5" s="164"/>
      <c r="I5" s="109"/>
      <c r="J5" s="109"/>
      <c r="K5" s="48" t="s">
        <v>8</v>
      </c>
      <c r="L5" s="25" t="str">
        <f t="shared" ref="L5:L10" si="1">IF(I5&gt;0,((I5*($T$11))+(J5*($T$12))),"")</f>
        <v/>
      </c>
      <c r="M5" s="48" t="s">
        <v>8</v>
      </c>
      <c r="N5" s="26" t="str">
        <f>IF(D5&gt;0.332638888888889,($T$8),IF(D5&gt;0.165972222222222,($T$7),IF(D5&gt;0,($T$6),"")))</f>
        <v/>
      </c>
      <c r="O5" s="38">
        <f t="shared" ref="O5:O27" si="2">C5-B5</f>
        <v>0</v>
      </c>
      <c r="P5" s="39">
        <f t="shared" ref="P5:P38" si="3">IF(O5&gt;0.9993,$P$47,IF(O5&gt;0.584,$P$46,IF(O5&gt;0.334,$P$45,0)))</f>
        <v>0</v>
      </c>
      <c r="Q5" s="51" t="s">
        <v>5</v>
      </c>
      <c r="R5" s="52"/>
      <c r="S5" s="53"/>
      <c r="T5" s="54"/>
    </row>
    <row r="6" spans="1:20" ht="14.1" customHeight="1" x14ac:dyDescent="0.2">
      <c r="A6" s="106"/>
      <c r="B6" s="107"/>
      <c r="C6" s="107"/>
      <c r="D6" s="30">
        <f t="shared" si="0"/>
        <v>0</v>
      </c>
      <c r="E6" s="165"/>
      <c r="F6" s="166"/>
      <c r="G6" s="166"/>
      <c r="H6" s="167"/>
      <c r="I6" s="110"/>
      <c r="J6" s="110"/>
      <c r="K6" s="28" t="s">
        <v>8</v>
      </c>
      <c r="L6" s="25" t="str">
        <f t="shared" si="1"/>
        <v/>
      </c>
      <c r="M6" s="28" t="s">
        <v>8</v>
      </c>
      <c r="N6" s="26" t="str">
        <f t="shared" ref="N6:N38" si="4">IF(D6&gt;0.332638888888889,($T$8),IF(D6&gt;0.165972222222222,($T$7),IF(D6&gt;0,($T$6),"")))</f>
        <v/>
      </c>
      <c r="O6" s="38">
        <f t="shared" si="2"/>
        <v>0</v>
      </c>
      <c r="P6" s="39">
        <f t="shared" si="3"/>
        <v>0</v>
      </c>
      <c r="Q6" s="55" t="s">
        <v>7</v>
      </c>
      <c r="R6" s="56"/>
      <c r="S6" s="57" t="s">
        <v>8</v>
      </c>
      <c r="T6" s="58">
        <v>20</v>
      </c>
    </row>
    <row r="7" spans="1:20" ht="14.1" customHeight="1" x14ac:dyDescent="0.2">
      <c r="A7" s="106"/>
      <c r="B7" s="107"/>
      <c r="C7" s="107"/>
      <c r="D7" s="30">
        <f t="shared" si="0"/>
        <v>0</v>
      </c>
      <c r="E7" s="165"/>
      <c r="F7" s="166"/>
      <c r="G7" s="166"/>
      <c r="H7" s="167"/>
      <c r="I7" s="111"/>
      <c r="J7" s="111"/>
      <c r="K7" s="28" t="s">
        <v>8</v>
      </c>
      <c r="L7" s="25" t="str">
        <f t="shared" si="1"/>
        <v/>
      </c>
      <c r="M7" s="28" t="s">
        <v>8</v>
      </c>
      <c r="N7" s="26" t="str">
        <f t="shared" si="4"/>
        <v/>
      </c>
      <c r="O7" s="38">
        <f t="shared" si="2"/>
        <v>0</v>
      </c>
      <c r="P7" s="39">
        <f t="shared" si="3"/>
        <v>0</v>
      </c>
      <c r="Q7" s="55" t="s">
        <v>53</v>
      </c>
      <c r="R7" s="56"/>
      <c r="S7" s="57" t="s">
        <v>8</v>
      </c>
      <c r="T7" s="58">
        <v>25</v>
      </c>
    </row>
    <row r="8" spans="1:20" ht="14.1" customHeight="1" x14ac:dyDescent="0.2">
      <c r="A8" s="106"/>
      <c r="B8" s="107"/>
      <c r="C8" s="107"/>
      <c r="D8" s="30">
        <f t="shared" si="0"/>
        <v>0</v>
      </c>
      <c r="E8" s="165"/>
      <c r="F8" s="166"/>
      <c r="G8" s="166"/>
      <c r="H8" s="167"/>
      <c r="I8" s="111"/>
      <c r="J8" s="111"/>
      <c r="K8" s="28" t="s">
        <v>8</v>
      </c>
      <c r="L8" s="25" t="str">
        <f t="shared" si="1"/>
        <v/>
      </c>
      <c r="M8" s="28" t="s">
        <v>8</v>
      </c>
      <c r="N8" s="26" t="str">
        <f t="shared" si="4"/>
        <v/>
      </c>
      <c r="O8" s="38">
        <f t="shared" si="2"/>
        <v>0</v>
      </c>
      <c r="P8" s="39">
        <f t="shared" si="3"/>
        <v>0</v>
      </c>
      <c r="Q8" s="55" t="s">
        <v>54</v>
      </c>
      <c r="R8" s="56"/>
      <c r="S8" s="57" t="s">
        <v>8</v>
      </c>
      <c r="T8" s="58">
        <v>30</v>
      </c>
    </row>
    <row r="9" spans="1:20" ht="14.1" customHeight="1" x14ac:dyDescent="0.2">
      <c r="A9" s="106"/>
      <c r="B9" s="107"/>
      <c r="C9" s="107"/>
      <c r="D9" s="30">
        <f t="shared" si="0"/>
        <v>0</v>
      </c>
      <c r="E9" s="165"/>
      <c r="F9" s="166"/>
      <c r="G9" s="166"/>
      <c r="H9" s="167"/>
      <c r="I9" s="111"/>
      <c r="J9" s="111"/>
      <c r="K9" s="28" t="s">
        <v>8</v>
      </c>
      <c r="L9" s="25" t="str">
        <f t="shared" si="1"/>
        <v/>
      </c>
      <c r="M9" s="28" t="s">
        <v>8</v>
      </c>
      <c r="N9" s="26" t="str">
        <f t="shared" si="4"/>
        <v/>
      </c>
      <c r="O9" s="38">
        <f t="shared" si="2"/>
        <v>0</v>
      </c>
      <c r="P9" s="39">
        <f t="shared" si="3"/>
        <v>0</v>
      </c>
      <c r="Q9" s="55"/>
      <c r="R9" s="56"/>
      <c r="S9" s="57"/>
      <c r="T9" s="58"/>
    </row>
    <row r="10" spans="1:20" ht="14.1" customHeight="1" x14ac:dyDescent="0.2">
      <c r="A10" s="106"/>
      <c r="B10" s="107"/>
      <c r="C10" s="107"/>
      <c r="D10" s="30">
        <f t="shared" si="0"/>
        <v>0</v>
      </c>
      <c r="E10" s="165"/>
      <c r="F10" s="166"/>
      <c r="G10" s="166"/>
      <c r="H10" s="167"/>
      <c r="I10" s="111"/>
      <c r="J10" s="111"/>
      <c r="K10" s="28" t="s">
        <v>8</v>
      </c>
      <c r="L10" s="25" t="str">
        <f t="shared" si="1"/>
        <v/>
      </c>
      <c r="M10" s="28" t="s">
        <v>8</v>
      </c>
      <c r="N10" s="26" t="str">
        <f t="shared" si="4"/>
        <v/>
      </c>
      <c r="O10" s="38">
        <f t="shared" si="2"/>
        <v>0</v>
      </c>
      <c r="P10" s="39">
        <f t="shared" si="3"/>
        <v>0</v>
      </c>
      <c r="Q10" s="55"/>
      <c r="R10" s="56"/>
      <c r="S10" s="57"/>
      <c r="T10" s="58"/>
    </row>
    <row r="11" spans="1:20" ht="14.1" customHeight="1" x14ac:dyDescent="0.2">
      <c r="A11" s="106"/>
      <c r="B11" s="107"/>
      <c r="C11" s="107"/>
      <c r="D11" s="30">
        <f t="shared" ref="D11:D19" si="5">C11-B11</f>
        <v>0</v>
      </c>
      <c r="E11" s="165"/>
      <c r="F11" s="166"/>
      <c r="G11" s="166"/>
      <c r="H11" s="167"/>
      <c r="I11" s="111"/>
      <c r="J11" s="111"/>
      <c r="K11" s="28" t="s">
        <v>8</v>
      </c>
      <c r="L11" s="25" t="str">
        <f t="shared" ref="L11:L20" si="6">IF(I11&gt;0,((I11*($T$11))+(J11*($T$12))),"")</f>
        <v/>
      </c>
      <c r="M11" s="28" t="s">
        <v>8</v>
      </c>
      <c r="N11" s="26" t="str">
        <f t="shared" si="4"/>
        <v/>
      </c>
      <c r="O11" s="38">
        <f t="shared" si="2"/>
        <v>0</v>
      </c>
      <c r="P11" s="39">
        <f t="shared" si="3"/>
        <v>0</v>
      </c>
      <c r="Q11" s="55" t="s">
        <v>17</v>
      </c>
      <c r="R11" s="56"/>
      <c r="S11" s="57" t="s">
        <v>8</v>
      </c>
      <c r="T11" s="58">
        <v>0.3</v>
      </c>
    </row>
    <row r="12" spans="1:20" ht="14.1" customHeight="1" thickBot="1" x14ac:dyDescent="0.25">
      <c r="A12" s="106"/>
      <c r="B12" s="107"/>
      <c r="C12" s="107"/>
      <c r="D12" s="30">
        <f t="shared" si="5"/>
        <v>0</v>
      </c>
      <c r="E12" s="165"/>
      <c r="F12" s="166"/>
      <c r="G12" s="166"/>
      <c r="H12" s="167"/>
      <c r="I12" s="111"/>
      <c r="J12" s="111"/>
      <c r="K12" s="28" t="s">
        <v>8</v>
      </c>
      <c r="L12" s="25" t="str">
        <f t="shared" si="6"/>
        <v/>
      </c>
      <c r="M12" s="28" t="s">
        <v>8</v>
      </c>
      <c r="N12" s="26" t="str">
        <f t="shared" si="4"/>
        <v/>
      </c>
      <c r="O12" s="38">
        <f t="shared" si="2"/>
        <v>0</v>
      </c>
      <c r="P12" s="39">
        <f t="shared" si="3"/>
        <v>0</v>
      </c>
      <c r="Q12" s="59" t="s">
        <v>18</v>
      </c>
      <c r="R12" s="60"/>
      <c r="S12" s="57" t="s">
        <v>8</v>
      </c>
      <c r="T12" s="58">
        <v>0.05</v>
      </c>
    </row>
    <row r="13" spans="1:20" ht="14.1" customHeight="1" thickBot="1" x14ac:dyDescent="0.25">
      <c r="A13" s="106"/>
      <c r="B13" s="107"/>
      <c r="C13" s="107"/>
      <c r="D13" s="30">
        <f t="shared" si="5"/>
        <v>0</v>
      </c>
      <c r="E13" s="165"/>
      <c r="F13" s="166"/>
      <c r="G13" s="166"/>
      <c r="H13" s="167"/>
      <c r="I13" s="111"/>
      <c r="J13" s="111"/>
      <c r="K13" s="28" t="s">
        <v>8</v>
      </c>
      <c r="L13" s="25" t="str">
        <f t="shared" si="6"/>
        <v/>
      </c>
      <c r="M13" s="28" t="s">
        <v>8</v>
      </c>
      <c r="N13" s="26" t="str">
        <f t="shared" si="4"/>
        <v/>
      </c>
      <c r="O13" s="38">
        <f t="shared" si="2"/>
        <v>0</v>
      </c>
      <c r="P13" s="39">
        <f t="shared" si="3"/>
        <v>0</v>
      </c>
      <c r="Q13" s="62" t="s">
        <v>19</v>
      </c>
      <c r="R13" s="63"/>
      <c r="S13" s="64"/>
      <c r="T13" s="65"/>
    </row>
    <row r="14" spans="1:20" ht="14.1" customHeight="1" x14ac:dyDescent="0.2">
      <c r="A14" s="106"/>
      <c r="B14" s="107"/>
      <c r="C14" s="107"/>
      <c r="D14" s="30">
        <f t="shared" si="5"/>
        <v>0</v>
      </c>
      <c r="E14" s="165"/>
      <c r="F14" s="166"/>
      <c r="G14" s="166"/>
      <c r="H14" s="167"/>
      <c r="I14" s="111"/>
      <c r="J14" s="111"/>
      <c r="K14" s="28" t="s">
        <v>8</v>
      </c>
      <c r="L14" s="25" t="str">
        <f t="shared" si="6"/>
        <v/>
      </c>
      <c r="M14" s="28" t="s">
        <v>8</v>
      </c>
      <c r="N14" s="26" t="str">
        <f t="shared" si="4"/>
        <v/>
      </c>
      <c r="O14" s="38">
        <f t="shared" si="2"/>
        <v>0</v>
      </c>
      <c r="P14" s="39">
        <f t="shared" si="3"/>
        <v>0</v>
      </c>
      <c r="Q14" s="66"/>
      <c r="R14" s="67"/>
      <c r="S14" s="68" t="s">
        <v>20</v>
      </c>
      <c r="T14" s="69"/>
    </row>
    <row r="15" spans="1:20" ht="14.1" customHeight="1" x14ac:dyDescent="0.2">
      <c r="A15" s="106"/>
      <c r="B15" s="107"/>
      <c r="C15" s="107"/>
      <c r="D15" s="30">
        <f t="shared" si="5"/>
        <v>0</v>
      </c>
      <c r="E15" s="165"/>
      <c r="F15" s="166"/>
      <c r="G15" s="166"/>
      <c r="H15" s="167"/>
      <c r="I15" s="111"/>
      <c r="J15" s="111"/>
      <c r="K15" s="28" t="s">
        <v>8</v>
      </c>
      <c r="L15" s="25" t="str">
        <f t="shared" si="6"/>
        <v/>
      </c>
      <c r="M15" s="28" t="s">
        <v>8</v>
      </c>
      <c r="N15" s="26" t="str">
        <f t="shared" si="4"/>
        <v/>
      </c>
      <c r="O15" s="38">
        <f t="shared" si="2"/>
        <v>0</v>
      </c>
      <c r="P15" s="39">
        <f t="shared" si="3"/>
        <v>0</v>
      </c>
      <c r="Q15" s="59" t="s">
        <v>21</v>
      </c>
      <c r="R15" s="70"/>
      <c r="S15" s="71" t="s">
        <v>8</v>
      </c>
      <c r="T15" s="72">
        <f>L39</f>
        <v>0</v>
      </c>
    </row>
    <row r="16" spans="1:20" ht="14.1" customHeight="1" x14ac:dyDescent="0.2">
      <c r="A16" s="106"/>
      <c r="B16" s="107"/>
      <c r="C16" s="107"/>
      <c r="D16" s="30">
        <f t="shared" si="5"/>
        <v>0</v>
      </c>
      <c r="E16" s="165"/>
      <c r="F16" s="166"/>
      <c r="G16" s="166"/>
      <c r="H16" s="167"/>
      <c r="I16" s="111"/>
      <c r="J16" s="111"/>
      <c r="K16" s="28" t="s">
        <v>8</v>
      </c>
      <c r="L16" s="25" t="str">
        <f t="shared" si="6"/>
        <v/>
      </c>
      <c r="M16" s="28" t="s">
        <v>8</v>
      </c>
      <c r="N16" s="26" t="str">
        <f t="shared" si="4"/>
        <v/>
      </c>
      <c r="O16" s="38">
        <f t="shared" si="2"/>
        <v>0</v>
      </c>
      <c r="P16" s="39">
        <f t="shared" si="3"/>
        <v>0</v>
      </c>
      <c r="Q16" s="59" t="s">
        <v>16</v>
      </c>
      <c r="R16" s="70"/>
      <c r="S16" s="57" t="s">
        <v>8</v>
      </c>
      <c r="T16" s="73">
        <f>N39</f>
        <v>0</v>
      </c>
    </row>
    <row r="17" spans="1:20" ht="14.1" customHeight="1" x14ac:dyDescent="0.2">
      <c r="A17" s="106"/>
      <c r="B17" s="107"/>
      <c r="C17" s="107"/>
      <c r="D17" s="30">
        <f t="shared" si="5"/>
        <v>0</v>
      </c>
      <c r="E17" s="165"/>
      <c r="F17" s="166"/>
      <c r="G17" s="166"/>
      <c r="H17" s="167"/>
      <c r="I17" s="111"/>
      <c r="J17" s="111"/>
      <c r="K17" s="28" t="s">
        <v>8</v>
      </c>
      <c r="L17" s="25" t="str">
        <f t="shared" si="6"/>
        <v/>
      </c>
      <c r="M17" s="28" t="s">
        <v>8</v>
      </c>
      <c r="N17" s="26" t="str">
        <f t="shared" si="4"/>
        <v/>
      </c>
      <c r="O17" s="38">
        <f t="shared" si="2"/>
        <v>0</v>
      </c>
      <c r="P17" s="39">
        <f t="shared" si="3"/>
        <v>0</v>
      </c>
      <c r="Q17" s="59" t="s">
        <v>22</v>
      </c>
      <c r="R17" s="70"/>
      <c r="S17" s="71" t="s">
        <v>8</v>
      </c>
      <c r="T17" s="73">
        <f>C50</f>
        <v>0</v>
      </c>
    </row>
    <row r="18" spans="1:20" ht="14.1" customHeight="1" x14ac:dyDescent="0.2">
      <c r="A18" s="106"/>
      <c r="B18" s="107"/>
      <c r="C18" s="107"/>
      <c r="D18" s="30">
        <f t="shared" si="5"/>
        <v>0</v>
      </c>
      <c r="E18" s="165"/>
      <c r="F18" s="166"/>
      <c r="G18" s="166"/>
      <c r="H18" s="167"/>
      <c r="I18" s="111"/>
      <c r="J18" s="111"/>
      <c r="K18" s="28" t="s">
        <v>8</v>
      </c>
      <c r="L18" s="25" t="str">
        <f t="shared" si="6"/>
        <v/>
      </c>
      <c r="M18" s="28" t="s">
        <v>8</v>
      </c>
      <c r="N18" s="26" t="str">
        <f t="shared" si="4"/>
        <v/>
      </c>
      <c r="O18" s="38">
        <f t="shared" si="2"/>
        <v>0</v>
      </c>
      <c r="P18" s="39">
        <f t="shared" si="3"/>
        <v>0</v>
      </c>
      <c r="Q18" s="59" t="s">
        <v>23</v>
      </c>
      <c r="R18" s="70"/>
      <c r="S18" s="71" t="s">
        <v>8</v>
      </c>
      <c r="T18" s="73">
        <f>H46</f>
        <v>0</v>
      </c>
    </row>
    <row r="19" spans="1:20" ht="14.1" customHeight="1" x14ac:dyDescent="0.2">
      <c r="A19" s="106"/>
      <c r="B19" s="107"/>
      <c r="C19" s="107"/>
      <c r="D19" s="30">
        <f t="shared" si="5"/>
        <v>0</v>
      </c>
      <c r="E19" s="165"/>
      <c r="F19" s="166"/>
      <c r="G19" s="166"/>
      <c r="H19" s="167"/>
      <c r="I19" s="111"/>
      <c r="J19" s="111"/>
      <c r="K19" s="28" t="s">
        <v>8</v>
      </c>
      <c r="L19" s="25" t="str">
        <f t="shared" si="6"/>
        <v/>
      </c>
      <c r="M19" s="28" t="s">
        <v>8</v>
      </c>
      <c r="N19" s="26" t="str">
        <f t="shared" si="4"/>
        <v/>
      </c>
      <c r="O19" s="38">
        <f t="shared" si="2"/>
        <v>0</v>
      </c>
      <c r="P19" s="39">
        <f t="shared" si="3"/>
        <v>0</v>
      </c>
      <c r="Q19" s="59" t="s">
        <v>24</v>
      </c>
      <c r="R19" s="70"/>
      <c r="S19" s="71" t="s">
        <v>8</v>
      </c>
      <c r="T19" s="73">
        <f>H50</f>
        <v>0</v>
      </c>
    </row>
    <row r="20" spans="1:20" ht="14.1" customHeight="1" x14ac:dyDescent="0.2">
      <c r="A20" s="106"/>
      <c r="B20" s="107"/>
      <c r="C20" s="107"/>
      <c r="D20" s="30">
        <f>C20-B20</f>
        <v>0</v>
      </c>
      <c r="E20" s="165"/>
      <c r="F20" s="166"/>
      <c r="G20" s="166"/>
      <c r="H20" s="167"/>
      <c r="I20" s="111"/>
      <c r="J20" s="111"/>
      <c r="K20" s="28" t="s">
        <v>8</v>
      </c>
      <c r="L20" s="25" t="str">
        <f t="shared" si="6"/>
        <v/>
      </c>
      <c r="M20" s="28" t="s">
        <v>8</v>
      </c>
      <c r="N20" s="26" t="str">
        <f t="shared" si="4"/>
        <v/>
      </c>
      <c r="O20" s="38">
        <f>C20-B20</f>
        <v>0</v>
      </c>
      <c r="P20" s="39">
        <f t="shared" si="3"/>
        <v>0</v>
      </c>
      <c r="Q20" s="59" t="s">
        <v>25</v>
      </c>
      <c r="R20" s="70"/>
      <c r="S20" s="71" t="s">
        <v>8</v>
      </c>
      <c r="T20" s="73">
        <f>N50</f>
        <v>0</v>
      </c>
    </row>
    <row r="21" spans="1:20" ht="14.1" customHeight="1" thickBot="1" x14ac:dyDescent="0.25">
      <c r="A21" s="106"/>
      <c r="B21" s="107"/>
      <c r="C21" s="107"/>
      <c r="D21" s="30">
        <f t="shared" ref="D21" si="7">C21-B21</f>
        <v>0</v>
      </c>
      <c r="E21" s="165"/>
      <c r="F21" s="166"/>
      <c r="G21" s="166"/>
      <c r="H21" s="167"/>
      <c r="I21" s="111"/>
      <c r="J21" s="111"/>
      <c r="K21" s="28" t="s">
        <v>8</v>
      </c>
      <c r="L21" s="25" t="str">
        <f t="shared" ref="L21:L29" si="8">IF(I21&gt;0,((I21*($T$11))+(J21*($T$12))),"")</f>
        <v/>
      </c>
      <c r="M21" s="28" t="s">
        <v>8</v>
      </c>
      <c r="N21" s="26" t="str">
        <f t="shared" si="4"/>
        <v/>
      </c>
      <c r="O21" s="38">
        <f>C20-B20</f>
        <v>0</v>
      </c>
      <c r="P21" s="39">
        <f t="shared" si="3"/>
        <v>0</v>
      </c>
      <c r="Q21" s="74"/>
      <c r="R21" s="70"/>
      <c r="S21" s="71" t="s">
        <v>8</v>
      </c>
      <c r="T21" s="75"/>
    </row>
    <row r="22" spans="1:20" ht="14.1" customHeight="1" thickBot="1" x14ac:dyDescent="0.25">
      <c r="A22" s="106"/>
      <c r="B22" s="107"/>
      <c r="C22" s="107"/>
      <c r="D22" s="30">
        <f t="shared" ref="D22:D38" si="9">C22-B22</f>
        <v>0</v>
      </c>
      <c r="E22" s="165"/>
      <c r="F22" s="166"/>
      <c r="G22" s="166"/>
      <c r="H22" s="167"/>
      <c r="I22" s="111"/>
      <c r="J22" s="111"/>
      <c r="K22" s="28" t="s">
        <v>8</v>
      </c>
      <c r="L22" s="25" t="str">
        <f t="shared" si="8"/>
        <v/>
      </c>
      <c r="M22" s="28" t="s">
        <v>8</v>
      </c>
      <c r="N22" s="26" t="str">
        <f t="shared" si="4"/>
        <v/>
      </c>
      <c r="O22" s="38">
        <f>C21-B21</f>
        <v>0</v>
      </c>
      <c r="P22" s="39">
        <f t="shared" si="3"/>
        <v>0</v>
      </c>
      <c r="Q22" s="76" t="s">
        <v>26</v>
      </c>
      <c r="R22" s="77"/>
      <c r="S22" s="78" t="s">
        <v>8</v>
      </c>
      <c r="T22" s="79">
        <f>SUM(T15:T21)</f>
        <v>0</v>
      </c>
    </row>
    <row r="23" spans="1:20" ht="14.1" customHeight="1" x14ac:dyDescent="0.2">
      <c r="A23" s="106"/>
      <c r="B23" s="107"/>
      <c r="C23" s="107"/>
      <c r="D23" s="30">
        <f t="shared" si="9"/>
        <v>0</v>
      </c>
      <c r="E23" s="165"/>
      <c r="F23" s="166"/>
      <c r="G23" s="166"/>
      <c r="H23" s="167"/>
      <c r="I23" s="111"/>
      <c r="J23" s="111"/>
      <c r="K23" s="28" t="s">
        <v>8</v>
      </c>
      <c r="L23" s="25" t="str">
        <f t="shared" si="8"/>
        <v/>
      </c>
      <c r="M23" s="28" t="s">
        <v>8</v>
      </c>
      <c r="N23" s="26" t="str">
        <f t="shared" si="4"/>
        <v/>
      </c>
      <c r="O23" s="38">
        <f>C22-B22</f>
        <v>0</v>
      </c>
      <c r="P23" s="39">
        <f t="shared" si="3"/>
        <v>0</v>
      </c>
      <c r="Q23" s="23" t="s">
        <v>27</v>
      </c>
      <c r="R23" s="1"/>
      <c r="S23" s="32"/>
      <c r="T23" s="33"/>
    </row>
    <row r="24" spans="1:20" ht="14.1" customHeight="1" x14ac:dyDescent="0.2">
      <c r="A24" s="106"/>
      <c r="B24" s="107"/>
      <c r="C24" s="107"/>
      <c r="D24" s="30">
        <f t="shared" si="9"/>
        <v>0</v>
      </c>
      <c r="E24" s="165"/>
      <c r="F24" s="166"/>
      <c r="G24" s="166"/>
      <c r="H24" s="167"/>
      <c r="I24" s="111"/>
      <c r="J24" s="111"/>
      <c r="K24" s="28" t="s">
        <v>8</v>
      </c>
      <c r="L24" s="25" t="str">
        <f t="shared" si="8"/>
        <v/>
      </c>
      <c r="M24" s="28" t="s">
        <v>8</v>
      </c>
      <c r="N24" s="26" t="str">
        <f t="shared" si="4"/>
        <v/>
      </c>
      <c r="O24" s="38">
        <f>C23-B23</f>
        <v>0</v>
      </c>
      <c r="P24" s="39">
        <f t="shared" si="3"/>
        <v>0</v>
      </c>
      <c r="Q24" s="98" t="s">
        <v>48</v>
      </c>
      <c r="R24" s="23"/>
      <c r="S24" s="34"/>
      <c r="T24" s="35"/>
    </row>
    <row r="25" spans="1:20" ht="14.1" customHeight="1" x14ac:dyDescent="0.2">
      <c r="A25" s="106"/>
      <c r="B25" s="107"/>
      <c r="C25" s="107"/>
      <c r="D25" s="30">
        <f t="shared" si="9"/>
        <v>0</v>
      </c>
      <c r="E25" s="165"/>
      <c r="F25" s="166"/>
      <c r="G25" s="166"/>
      <c r="H25" s="167"/>
      <c r="I25" s="111"/>
      <c r="J25" s="111"/>
      <c r="K25" s="28" t="s">
        <v>8</v>
      </c>
      <c r="L25" s="25" t="str">
        <f t="shared" si="8"/>
        <v/>
      </c>
      <c r="M25" s="28" t="s">
        <v>8</v>
      </c>
      <c r="N25" s="26" t="str">
        <f t="shared" si="4"/>
        <v/>
      </c>
      <c r="O25" s="38">
        <f t="shared" si="2"/>
        <v>0</v>
      </c>
      <c r="P25" s="39">
        <f t="shared" si="3"/>
        <v>0</v>
      </c>
      <c r="Q25" s="98" t="s">
        <v>50</v>
      </c>
      <c r="R25" s="23"/>
      <c r="S25" s="34"/>
      <c r="T25" s="35"/>
    </row>
    <row r="26" spans="1:20" ht="14.1" customHeight="1" x14ac:dyDescent="0.2">
      <c r="A26" s="106"/>
      <c r="B26" s="107"/>
      <c r="C26" s="107"/>
      <c r="D26" s="30">
        <f t="shared" si="9"/>
        <v>0</v>
      </c>
      <c r="E26" s="165"/>
      <c r="F26" s="166"/>
      <c r="G26" s="166"/>
      <c r="H26" s="167"/>
      <c r="I26" s="111"/>
      <c r="J26" s="111"/>
      <c r="K26" s="28" t="s">
        <v>8</v>
      </c>
      <c r="L26" s="25" t="str">
        <f t="shared" si="8"/>
        <v/>
      </c>
      <c r="M26" s="28" t="s">
        <v>8</v>
      </c>
      <c r="N26" s="26" t="str">
        <f t="shared" si="4"/>
        <v/>
      </c>
      <c r="O26" s="38">
        <f t="shared" si="2"/>
        <v>0</v>
      </c>
      <c r="P26" s="39">
        <f t="shared" si="3"/>
        <v>0</v>
      </c>
      <c r="Q26" s="98" t="s">
        <v>49</v>
      </c>
      <c r="R26" s="23"/>
      <c r="S26" s="34"/>
      <c r="T26" s="35"/>
    </row>
    <row r="27" spans="1:20" ht="14.1" customHeight="1" x14ac:dyDescent="0.2">
      <c r="A27" s="106"/>
      <c r="B27" s="107"/>
      <c r="C27" s="107"/>
      <c r="D27" s="30">
        <f t="shared" si="9"/>
        <v>0</v>
      </c>
      <c r="E27" s="165"/>
      <c r="F27" s="166"/>
      <c r="G27" s="166"/>
      <c r="H27" s="167"/>
      <c r="I27" s="111"/>
      <c r="J27" s="111"/>
      <c r="K27" s="28" t="s">
        <v>8</v>
      </c>
      <c r="L27" s="25" t="str">
        <f t="shared" si="8"/>
        <v/>
      </c>
      <c r="M27" s="28" t="s">
        <v>8</v>
      </c>
      <c r="N27" s="26" t="str">
        <f t="shared" si="4"/>
        <v/>
      </c>
      <c r="O27" s="38">
        <f t="shared" si="2"/>
        <v>0</v>
      </c>
      <c r="P27" s="39">
        <f t="shared" si="3"/>
        <v>0</v>
      </c>
      <c r="Q27" s="23"/>
      <c r="R27" s="23"/>
      <c r="S27" s="34"/>
      <c r="T27" s="35"/>
    </row>
    <row r="28" spans="1:20" ht="14.1" customHeight="1" x14ac:dyDescent="0.2">
      <c r="A28" s="106"/>
      <c r="B28" s="107"/>
      <c r="C28" s="107"/>
      <c r="D28" s="30">
        <f t="shared" si="9"/>
        <v>0</v>
      </c>
      <c r="E28" s="165"/>
      <c r="F28" s="166"/>
      <c r="G28" s="166"/>
      <c r="H28" s="167"/>
      <c r="I28" s="111"/>
      <c r="J28" s="111"/>
      <c r="K28" s="28" t="s">
        <v>8</v>
      </c>
      <c r="L28" s="25" t="str">
        <f t="shared" si="8"/>
        <v/>
      </c>
      <c r="M28" s="28" t="s">
        <v>8</v>
      </c>
      <c r="N28" s="26" t="str">
        <f t="shared" si="4"/>
        <v/>
      </c>
      <c r="O28" s="38">
        <f t="shared" ref="O28:O38" si="10">C28-B28</f>
        <v>0</v>
      </c>
      <c r="P28" s="39">
        <f t="shared" si="3"/>
        <v>0</v>
      </c>
      <c r="Q28" s="23"/>
      <c r="R28" s="23"/>
      <c r="S28" s="34"/>
      <c r="T28" s="35"/>
    </row>
    <row r="29" spans="1:20" ht="14.1" customHeight="1" x14ac:dyDescent="0.2">
      <c r="A29" s="106"/>
      <c r="B29" s="107"/>
      <c r="C29" s="107"/>
      <c r="D29" s="30">
        <f t="shared" si="9"/>
        <v>0</v>
      </c>
      <c r="E29" s="165"/>
      <c r="F29" s="166"/>
      <c r="G29" s="166"/>
      <c r="H29" s="167"/>
      <c r="I29" s="111"/>
      <c r="J29" s="111"/>
      <c r="K29" s="28" t="s">
        <v>8</v>
      </c>
      <c r="L29" s="25" t="str">
        <f t="shared" si="8"/>
        <v/>
      </c>
      <c r="M29" s="28" t="s">
        <v>8</v>
      </c>
      <c r="N29" s="26" t="str">
        <f t="shared" si="4"/>
        <v/>
      </c>
      <c r="O29" s="38">
        <f t="shared" si="10"/>
        <v>0</v>
      </c>
      <c r="P29" s="39">
        <f t="shared" si="3"/>
        <v>0</v>
      </c>
      <c r="Q29" s="81" t="s">
        <v>28</v>
      </c>
      <c r="R29" s="130"/>
      <c r="S29" s="131"/>
      <c r="T29" s="131"/>
    </row>
    <row r="30" spans="1:20" ht="14.1" customHeight="1" thickBot="1" x14ac:dyDescent="0.25">
      <c r="A30" s="106"/>
      <c r="B30" s="107"/>
      <c r="C30" s="107"/>
      <c r="D30" s="30">
        <f t="shared" si="9"/>
        <v>0</v>
      </c>
      <c r="E30" s="165"/>
      <c r="F30" s="166"/>
      <c r="G30" s="166"/>
      <c r="H30" s="167"/>
      <c r="I30" s="111"/>
      <c r="J30" s="111"/>
      <c r="K30" s="28" t="s">
        <v>8</v>
      </c>
      <c r="L30" s="25" t="str">
        <f>IF(I30&gt;0,((I30*($T$11))+(J30*($T$12))),"")</f>
        <v/>
      </c>
      <c r="M30" s="28" t="s">
        <v>8</v>
      </c>
      <c r="N30" s="26" t="str">
        <f t="shared" si="4"/>
        <v/>
      </c>
      <c r="O30" s="38">
        <f t="shared" si="10"/>
        <v>0</v>
      </c>
      <c r="P30" s="39">
        <f t="shared" si="3"/>
        <v>0</v>
      </c>
      <c r="Q30" s="81"/>
      <c r="R30" s="82"/>
      <c r="S30" s="61"/>
      <c r="T30" s="61"/>
    </row>
    <row r="31" spans="1:20" ht="14.1" customHeight="1" x14ac:dyDescent="0.2">
      <c r="A31" s="106"/>
      <c r="B31" s="107"/>
      <c r="C31" s="107"/>
      <c r="D31" s="30">
        <f t="shared" si="9"/>
        <v>0</v>
      </c>
      <c r="E31" s="165"/>
      <c r="F31" s="166"/>
      <c r="G31" s="166"/>
      <c r="H31" s="167"/>
      <c r="I31" s="111"/>
      <c r="J31" s="111"/>
      <c r="K31" s="28" t="s">
        <v>8</v>
      </c>
      <c r="L31" s="25" t="str">
        <f t="shared" ref="L31:L38" si="11">IF(I31&gt;0,((I31*($T$11))+(J31*($T$12))),"")</f>
        <v/>
      </c>
      <c r="M31" s="28" t="s">
        <v>8</v>
      </c>
      <c r="N31" s="26" t="str">
        <f t="shared" si="4"/>
        <v/>
      </c>
      <c r="O31" s="38">
        <f t="shared" si="10"/>
        <v>0</v>
      </c>
      <c r="P31" s="94">
        <f t="shared" si="3"/>
        <v>0</v>
      </c>
      <c r="Q31" s="118"/>
      <c r="R31" s="119"/>
      <c r="S31" s="119"/>
      <c r="T31" s="120"/>
    </row>
    <row r="32" spans="1:20" s="27" customFormat="1" ht="14.1" customHeight="1" x14ac:dyDescent="0.2">
      <c r="A32" s="106"/>
      <c r="B32" s="107"/>
      <c r="C32" s="107"/>
      <c r="D32" s="30">
        <f t="shared" si="9"/>
        <v>0</v>
      </c>
      <c r="E32" s="165"/>
      <c r="F32" s="166"/>
      <c r="G32" s="166"/>
      <c r="H32" s="167"/>
      <c r="I32" s="111"/>
      <c r="J32" s="111"/>
      <c r="K32" s="28" t="s">
        <v>8</v>
      </c>
      <c r="L32" s="25" t="str">
        <f t="shared" si="11"/>
        <v/>
      </c>
      <c r="M32" s="28" t="s">
        <v>8</v>
      </c>
      <c r="N32" s="26" t="str">
        <f t="shared" si="4"/>
        <v/>
      </c>
      <c r="O32" s="38">
        <f t="shared" si="10"/>
        <v>0</v>
      </c>
      <c r="P32" s="94">
        <f t="shared" si="3"/>
        <v>0</v>
      </c>
      <c r="Q32" s="121"/>
      <c r="R32" s="122"/>
      <c r="S32" s="122"/>
      <c r="T32" s="123"/>
    </row>
    <row r="33" spans="1:20" s="27" customFormat="1" ht="14.1" customHeight="1" x14ac:dyDescent="0.2">
      <c r="A33" s="106"/>
      <c r="B33" s="107"/>
      <c r="C33" s="107"/>
      <c r="D33" s="30">
        <f t="shared" si="9"/>
        <v>0</v>
      </c>
      <c r="E33" s="165"/>
      <c r="F33" s="166"/>
      <c r="G33" s="166"/>
      <c r="H33" s="167"/>
      <c r="I33" s="111"/>
      <c r="J33" s="112"/>
      <c r="K33" s="28" t="s">
        <v>8</v>
      </c>
      <c r="L33" s="25" t="str">
        <f t="shared" si="11"/>
        <v/>
      </c>
      <c r="M33" s="28" t="s">
        <v>8</v>
      </c>
      <c r="N33" s="26" t="str">
        <f t="shared" si="4"/>
        <v/>
      </c>
      <c r="O33" s="38">
        <f t="shared" si="10"/>
        <v>0</v>
      </c>
      <c r="P33" s="94">
        <f t="shared" si="3"/>
        <v>0</v>
      </c>
      <c r="Q33" s="121"/>
      <c r="R33" s="122"/>
      <c r="S33" s="122"/>
      <c r="T33" s="123"/>
    </row>
    <row r="34" spans="1:20" s="27" customFormat="1" ht="14.1" customHeight="1" x14ac:dyDescent="0.2">
      <c r="A34" s="106"/>
      <c r="B34" s="107"/>
      <c r="C34" s="108"/>
      <c r="D34" s="30">
        <f t="shared" si="9"/>
        <v>0</v>
      </c>
      <c r="E34" s="165"/>
      <c r="F34" s="166"/>
      <c r="G34" s="166"/>
      <c r="H34" s="167"/>
      <c r="I34" s="111"/>
      <c r="J34" s="110"/>
      <c r="K34" s="28" t="s">
        <v>8</v>
      </c>
      <c r="L34" s="25" t="str">
        <f t="shared" si="11"/>
        <v/>
      </c>
      <c r="M34" s="28" t="s">
        <v>8</v>
      </c>
      <c r="N34" s="26" t="str">
        <f t="shared" si="4"/>
        <v/>
      </c>
      <c r="O34" s="38">
        <f t="shared" si="10"/>
        <v>0</v>
      </c>
      <c r="P34" s="94">
        <f t="shared" si="3"/>
        <v>0</v>
      </c>
      <c r="Q34" s="124"/>
      <c r="R34" s="125"/>
      <c r="S34" s="125"/>
      <c r="T34" s="126"/>
    </row>
    <row r="35" spans="1:20" s="27" customFormat="1" ht="14.1" customHeight="1" thickBot="1" x14ac:dyDescent="0.25">
      <c r="A35" s="106"/>
      <c r="B35" s="107"/>
      <c r="C35" s="107"/>
      <c r="D35" s="30">
        <f t="shared" si="9"/>
        <v>0</v>
      </c>
      <c r="E35" s="165"/>
      <c r="F35" s="166"/>
      <c r="G35" s="166"/>
      <c r="H35" s="167"/>
      <c r="I35" s="111"/>
      <c r="J35" s="111"/>
      <c r="K35" s="28" t="s">
        <v>8</v>
      </c>
      <c r="L35" s="25" t="str">
        <f t="shared" si="11"/>
        <v/>
      </c>
      <c r="M35" s="28" t="s">
        <v>8</v>
      </c>
      <c r="N35" s="26" t="str">
        <f t="shared" si="4"/>
        <v/>
      </c>
      <c r="O35" s="38">
        <f t="shared" si="10"/>
        <v>0</v>
      </c>
      <c r="P35" s="94">
        <f t="shared" si="3"/>
        <v>0</v>
      </c>
      <c r="Q35" s="97" t="s">
        <v>29</v>
      </c>
      <c r="R35" s="83"/>
      <c r="S35" s="83"/>
      <c r="T35" s="84"/>
    </row>
    <row r="36" spans="1:20" s="27" customFormat="1" ht="14.1" customHeight="1" x14ac:dyDescent="0.2">
      <c r="A36" s="106"/>
      <c r="B36" s="107"/>
      <c r="C36" s="107"/>
      <c r="D36" s="30">
        <f t="shared" si="9"/>
        <v>0</v>
      </c>
      <c r="E36" s="165"/>
      <c r="F36" s="166"/>
      <c r="G36" s="166"/>
      <c r="H36" s="167"/>
      <c r="I36" s="111"/>
      <c r="J36" s="111"/>
      <c r="K36" s="28" t="s">
        <v>8</v>
      </c>
      <c r="L36" s="25" t="str">
        <f t="shared" si="11"/>
        <v/>
      </c>
      <c r="M36" s="28" t="s">
        <v>8</v>
      </c>
      <c r="N36" s="26" t="str">
        <f t="shared" si="4"/>
        <v/>
      </c>
      <c r="O36" s="38">
        <f t="shared" si="10"/>
        <v>0</v>
      </c>
      <c r="P36" s="94">
        <f t="shared" si="3"/>
        <v>0</v>
      </c>
      <c r="Q36" s="118"/>
      <c r="R36" s="127" t="s">
        <v>43</v>
      </c>
      <c r="S36" s="119"/>
      <c r="T36" s="120"/>
    </row>
    <row r="37" spans="1:20" ht="14.1" customHeight="1" x14ac:dyDescent="0.2">
      <c r="A37" s="106"/>
      <c r="B37" s="107"/>
      <c r="C37" s="107"/>
      <c r="D37" s="30">
        <f t="shared" si="9"/>
        <v>0</v>
      </c>
      <c r="E37" s="165"/>
      <c r="F37" s="166"/>
      <c r="G37" s="166"/>
      <c r="H37" s="167"/>
      <c r="I37" s="111"/>
      <c r="J37" s="111"/>
      <c r="K37" s="28" t="s">
        <v>8</v>
      </c>
      <c r="L37" s="25" t="str">
        <f t="shared" si="11"/>
        <v/>
      </c>
      <c r="M37" s="28" t="s">
        <v>8</v>
      </c>
      <c r="N37" s="26" t="str">
        <f t="shared" si="4"/>
        <v/>
      </c>
      <c r="O37" s="38">
        <f t="shared" si="10"/>
        <v>0</v>
      </c>
      <c r="P37" s="94">
        <f t="shared" si="3"/>
        <v>0</v>
      </c>
      <c r="Q37" s="121"/>
      <c r="R37" s="128" t="s">
        <v>43</v>
      </c>
      <c r="S37" s="122"/>
      <c r="T37" s="123"/>
    </row>
    <row r="38" spans="1:20" ht="13.5" customHeight="1" thickBot="1" x14ac:dyDescent="0.25">
      <c r="A38" s="106"/>
      <c r="B38" s="107"/>
      <c r="C38" s="107"/>
      <c r="D38" s="30">
        <f t="shared" si="9"/>
        <v>0</v>
      </c>
      <c r="E38" s="172"/>
      <c r="F38" s="173"/>
      <c r="G38" s="173"/>
      <c r="H38" s="174"/>
      <c r="I38" s="111"/>
      <c r="J38" s="111"/>
      <c r="K38" s="28" t="s">
        <v>8</v>
      </c>
      <c r="L38" s="25" t="str">
        <f t="shared" si="11"/>
        <v/>
      </c>
      <c r="M38" s="28" t="s">
        <v>8</v>
      </c>
      <c r="N38" s="26" t="str">
        <f t="shared" si="4"/>
        <v/>
      </c>
      <c r="O38" s="38">
        <f t="shared" si="10"/>
        <v>0</v>
      </c>
      <c r="P38" s="94">
        <f t="shared" si="3"/>
        <v>0</v>
      </c>
      <c r="Q38" s="121"/>
      <c r="R38" s="128" t="s">
        <v>43</v>
      </c>
      <c r="S38" s="122"/>
      <c r="T38" s="123"/>
    </row>
    <row r="39" spans="1:20" ht="14.1" customHeight="1" thickBot="1" x14ac:dyDescent="0.25">
      <c r="A39" s="6"/>
      <c r="B39" s="8"/>
      <c r="C39" s="8"/>
      <c r="D39" s="7"/>
      <c r="E39" s="7"/>
      <c r="F39" s="7"/>
      <c r="G39" s="7"/>
      <c r="H39" s="7"/>
      <c r="I39" s="6">
        <f>SUM(I5:I38)</f>
        <v>0</v>
      </c>
      <c r="J39" s="6">
        <f>SUM(J5:J38)</f>
        <v>0</v>
      </c>
      <c r="K39" s="100" t="s">
        <v>8</v>
      </c>
      <c r="L39" s="24">
        <f>SUM(L5:L38)</f>
        <v>0</v>
      </c>
      <c r="M39" s="100" t="s">
        <v>8</v>
      </c>
      <c r="N39" s="24">
        <f>SUM(N5:N38)</f>
        <v>0</v>
      </c>
      <c r="O39" s="40"/>
      <c r="P39" s="88">
        <f>SUM(P5:P38)</f>
        <v>0</v>
      </c>
      <c r="Q39" s="124"/>
      <c r="R39" s="129" t="s">
        <v>43</v>
      </c>
      <c r="S39" s="125"/>
      <c r="T39" s="126"/>
    </row>
    <row r="40" spans="1:20" ht="14.1" customHeight="1" thickBot="1" x14ac:dyDescent="0.25">
      <c r="A40" s="9" t="s">
        <v>22</v>
      </c>
      <c r="B40" s="10"/>
      <c r="C40" s="10"/>
      <c r="D40" s="10"/>
      <c r="E40" s="11"/>
      <c r="F40" s="89" t="s">
        <v>55</v>
      </c>
      <c r="G40" s="3"/>
      <c r="H40" s="3"/>
      <c r="I40" s="4"/>
      <c r="J40" s="19" t="s">
        <v>25</v>
      </c>
      <c r="K40" s="3"/>
      <c r="L40" s="2"/>
      <c r="M40" s="3"/>
      <c r="N40" s="4"/>
      <c r="O40" s="47" t="s">
        <v>35</v>
      </c>
      <c r="P40" s="31"/>
      <c r="Q40" s="97" t="s">
        <v>44</v>
      </c>
      <c r="R40" s="85" t="s">
        <v>43</v>
      </c>
      <c r="S40" s="137" t="s">
        <v>45</v>
      </c>
      <c r="T40" s="138"/>
    </row>
    <row r="41" spans="1:20" ht="14.1" customHeight="1" x14ac:dyDescent="0.2">
      <c r="A41" s="12" t="s">
        <v>30</v>
      </c>
      <c r="B41" s="14" t="s">
        <v>31</v>
      </c>
      <c r="C41" s="16"/>
      <c r="D41" s="16"/>
      <c r="E41" s="13" t="s">
        <v>32</v>
      </c>
      <c r="F41" s="189" t="s">
        <v>58</v>
      </c>
      <c r="G41" s="190"/>
      <c r="H41" s="179"/>
      <c r="I41" s="180"/>
      <c r="J41" s="175"/>
      <c r="K41" s="166"/>
      <c r="L41" s="166"/>
      <c r="M41" s="176"/>
      <c r="N41" s="116"/>
      <c r="O41" s="41" t="s">
        <v>26</v>
      </c>
      <c r="P41" s="95">
        <f>T15+T16</f>
        <v>0</v>
      </c>
      <c r="Q41" s="118"/>
      <c r="R41" s="119"/>
      <c r="S41" s="119"/>
      <c r="T41" s="120"/>
    </row>
    <row r="42" spans="1:20" ht="14.1" customHeight="1" x14ac:dyDescent="0.2">
      <c r="A42" s="113"/>
      <c r="B42" s="101">
        <v>0.7</v>
      </c>
      <c r="C42" s="146">
        <f>A42*B42</f>
        <v>0</v>
      </c>
      <c r="D42" s="147"/>
      <c r="E42" s="148"/>
      <c r="F42" s="191"/>
      <c r="G42" s="192"/>
      <c r="H42" s="157"/>
      <c r="I42" s="158"/>
      <c r="J42" s="175"/>
      <c r="K42" s="166"/>
      <c r="L42" s="166"/>
      <c r="M42" s="176"/>
      <c r="N42" s="117"/>
      <c r="O42" s="21" t="s">
        <v>36</v>
      </c>
      <c r="P42" s="87">
        <f>((I39*P48)+(J39*P49))</f>
        <v>0</v>
      </c>
      <c r="Q42" s="121"/>
      <c r="R42" s="122"/>
      <c r="S42" s="122"/>
      <c r="T42" s="123"/>
    </row>
    <row r="43" spans="1:20" ht="14.1" customHeight="1" x14ac:dyDescent="0.2">
      <c r="A43" s="114"/>
      <c r="B43" s="102">
        <v>0.85</v>
      </c>
      <c r="C43" s="146">
        <f t="shared" ref="C43:C49" si="12">A43*B43</f>
        <v>0</v>
      </c>
      <c r="D43" s="147"/>
      <c r="E43" s="148"/>
      <c r="F43" s="193" t="s">
        <v>59</v>
      </c>
      <c r="G43" s="194"/>
      <c r="H43" s="139"/>
      <c r="I43" s="140"/>
      <c r="J43" s="175"/>
      <c r="K43" s="166"/>
      <c r="L43" s="166"/>
      <c r="M43" s="176"/>
      <c r="N43" s="117"/>
      <c r="O43" s="42" t="s">
        <v>37</v>
      </c>
      <c r="P43" s="96">
        <f>P39</f>
        <v>0</v>
      </c>
      <c r="Q43" s="121"/>
      <c r="R43" s="122"/>
      <c r="S43" s="122"/>
      <c r="T43" s="123"/>
    </row>
    <row r="44" spans="1:20" ht="14.1" customHeight="1" x14ac:dyDescent="0.2">
      <c r="A44" s="114"/>
      <c r="B44" s="103">
        <v>1.45</v>
      </c>
      <c r="C44" s="146">
        <f t="shared" si="12"/>
        <v>0</v>
      </c>
      <c r="D44" s="147"/>
      <c r="E44" s="148"/>
      <c r="F44" s="168"/>
      <c r="G44" s="169"/>
      <c r="H44" s="139"/>
      <c r="I44" s="141"/>
      <c r="J44" s="175"/>
      <c r="K44" s="166"/>
      <c r="L44" s="166"/>
      <c r="M44" s="176"/>
      <c r="N44" s="117"/>
      <c r="O44" s="46" t="s">
        <v>38</v>
      </c>
      <c r="P44" s="86"/>
      <c r="Q44" s="124"/>
      <c r="R44" s="125"/>
      <c r="S44" s="125"/>
      <c r="T44" s="126"/>
    </row>
    <row r="45" spans="1:20" ht="14.1" customHeight="1" thickBot="1" x14ac:dyDescent="0.25">
      <c r="A45" s="114"/>
      <c r="B45" s="115"/>
      <c r="C45" s="146">
        <f t="shared" si="12"/>
        <v>0</v>
      </c>
      <c r="D45" s="147"/>
      <c r="E45" s="148"/>
      <c r="F45" s="170"/>
      <c r="G45" s="171"/>
      <c r="H45" s="149"/>
      <c r="I45" s="150"/>
      <c r="J45" s="175"/>
      <c r="K45" s="166"/>
      <c r="L45" s="166"/>
      <c r="M45" s="176"/>
      <c r="N45" s="117"/>
      <c r="O45" s="43" t="s">
        <v>39</v>
      </c>
      <c r="P45" s="87">
        <v>5</v>
      </c>
      <c r="Q45" s="97" t="s">
        <v>46</v>
      </c>
      <c r="R45" s="83"/>
      <c r="S45" s="83"/>
      <c r="T45" s="84"/>
    </row>
    <row r="46" spans="1:20" ht="14.1" customHeight="1" thickBot="1" x14ac:dyDescent="0.25">
      <c r="A46" s="114"/>
      <c r="B46" s="115"/>
      <c r="C46" s="146">
        <f t="shared" si="12"/>
        <v>0</v>
      </c>
      <c r="D46" s="147"/>
      <c r="E46" s="148"/>
      <c r="F46" s="92"/>
      <c r="G46" s="93"/>
      <c r="H46" s="151">
        <f>SUM(H41:I45)</f>
        <v>0</v>
      </c>
      <c r="I46" s="152"/>
      <c r="J46" s="175"/>
      <c r="K46" s="166"/>
      <c r="L46" s="166"/>
      <c r="M46" s="176"/>
      <c r="N46" s="117"/>
      <c r="O46" s="43" t="s">
        <v>40</v>
      </c>
      <c r="P46" s="87">
        <v>10</v>
      </c>
      <c r="Q46" s="118"/>
      <c r="R46" s="119"/>
      <c r="S46" s="119"/>
      <c r="T46" s="120"/>
    </row>
    <row r="47" spans="1:20" ht="14.1" customHeight="1" x14ac:dyDescent="0.2">
      <c r="A47" s="114"/>
      <c r="B47" s="115"/>
      <c r="C47" s="146">
        <f t="shared" si="12"/>
        <v>0</v>
      </c>
      <c r="D47" s="147"/>
      <c r="E47" s="148"/>
      <c r="F47" s="90" t="s">
        <v>24</v>
      </c>
      <c r="G47" s="91"/>
      <c r="H47" s="153"/>
      <c r="I47" s="154"/>
      <c r="J47" s="175"/>
      <c r="K47" s="166"/>
      <c r="L47" s="166"/>
      <c r="M47" s="176"/>
      <c r="N47" s="117"/>
      <c r="O47" s="44" t="s">
        <v>41</v>
      </c>
      <c r="P47" s="87">
        <v>24</v>
      </c>
      <c r="Q47" s="121"/>
      <c r="R47" s="122"/>
      <c r="S47" s="122"/>
      <c r="T47" s="123"/>
    </row>
    <row r="48" spans="1:20" ht="14.1" customHeight="1" x14ac:dyDescent="0.2">
      <c r="A48" s="114"/>
      <c r="B48" s="115"/>
      <c r="C48" s="146">
        <f t="shared" si="12"/>
        <v>0</v>
      </c>
      <c r="D48" s="147"/>
      <c r="E48" s="148"/>
      <c r="F48" s="187"/>
      <c r="G48" s="176"/>
      <c r="H48" s="155"/>
      <c r="I48" s="156"/>
      <c r="J48" s="175"/>
      <c r="K48" s="166"/>
      <c r="L48" s="166"/>
      <c r="M48" s="176"/>
      <c r="N48" s="117"/>
      <c r="O48" s="44" t="s">
        <v>15</v>
      </c>
      <c r="P48" s="87">
        <v>0.3</v>
      </c>
      <c r="Q48" s="121"/>
      <c r="R48" s="122"/>
      <c r="S48" s="122"/>
      <c r="T48" s="123"/>
    </row>
    <row r="49" spans="1:20" ht="14.1" customHeight="1" thickBot="1" x14ac:dyDescent="0.25">
      <c r="A49" s="114"/>
      <c r="B49" s="115"/>
      <c r="C49" s="146">
        <f t="shared" si="12"/>
        <v>0</v>
      </c>
      <c r="D49" s="147"/>
      <c r="E49" s="148"/>
      <c r="F49" s="188"/>
      <c r="G49" s="178"/>
      <c r="H49" s="157"/>
      <c r="I49" s="158"/>
      <c r="J49" s="177"/>
      <c r="K49" s="173"/>
      <c r="L49" s="173"/>
      <c r="M49" s="178"/>
      <c r="N49" s="117"/>
      <c r="O49" s="45" t="s">
        <v>42</v>
      </c>
      <c r="P49" s="22">
        <v>0.05</v>
      </c>
      <c r="Q49" s="124"/>
      <c r="R49" s="125"/>
      <c r="S49" s="125"/>
      <c r="T49" s="126"/>
    </row>
    <row r="50" spans="1:20" ht="14.1" customHeight="1" thickBot="1" x14ac:dyDescent="0.25">
      <c r="A50" s="181"/>
      <c r="B50" s="183"/>
      <c r="C50" s="184">
        <f>SUM(C42:E49)</f>
        <v>0</v>
      </c>
      <c r="D50" s="185"/>
      <c r="E50" s="186"/>
      <c r="F50" s="181"/>
      <c r="G50" s="183"/>
      <c r="H50" s="151">
        <f>SUM(H47:I49)</f>
        <v>0</v>
      </c>
      <c r="I50" s="152">
        <f>SUM(I42:I49)</f>
        <v>0</v>
      </c>
      <c r="J50" s="181"/>
      <c r="K50" s="182"/>
      <c r="L50" s="182"/>
      <c r="M50" s="183"/>
      <c r="N50" s="104">
        <f>SUM(N41:N49)</f>
        <v>0</v>
      </c>
      <c r="O50" s="40"/>
      <c r="P50" s="88">
        <f>P41-P42-P43</f>
        <v>0</v>
      </c>
      <c r="Q50" s="97" t="s">
        <v>47</v>
      </c>
      <c r="R50" s="83"/>
      <c r="S50" s="83"/>
      <c r="T50" s="84"/>
    </row>
  </sheetData>
  <sheetProtection algorithmName="SHA-512" hashValue="UuZW7KfnygUrS8h5UONGnNxx90aRhzfdlWyew7m6TCe4Ff9tCESH3TePomldiT0SRq1Pw8/zakgxCcpEj7wPbg==" saltValue="VWCRRJswm0x1wPvwxtr57g==" spinCount="100000" sheet="1" selectLockedCells="1"/>
  <mergeCells count="79">
    <mergeCell ref="J50:M50"/>
    <mergeCell ref="F50:G50"/>
    <mergeCell ref="A50:B50"/>
    <mergeCell ref="C50:E50"/>
    <mergeCell ref="F48:G48"/>
    <mergeCell ref="F49:G49"/>
    <mergeCell ref="H50:I50"/>
    <mergeCell ref="J46:M46"/>
    <mergeCell ref="J47:M47"/>
    <mergeCell ref="J48:M48"/>
    <mergeCell ref="J49:M49"/>
    <mergeCell ref="H41:I42"/>
    <mergeCell ref="J41:M41"/>
    <mergeCell ref="J42:M42"/>
    <mergeCell ref="J43:M43"/>
    <mergeCell ref="J44:M44"/>
    <mergeCell ref="J45:M45"/>
    <mergeCell ref="E32:H32"/>
    <mergeCell ref="E33:H33"/>
    <mergeCell ref="E34:H34"/>
    <mergeCell ref="F43:G43"/>
    <mergeCell ref="F44:G44"/>
    <mergeCell ref="E35:H35"/>
    <mergeCell ref="E36:H36"/>
    <mergeCell ref="E37:H37"/>
    <mergeCell ref="E38:H38"/>
    <mergeCell ref="F41:G42"/>
    <mergeCell ref="E27:H27"/>
    <mergeCell ref="E28:H28"/>
    <mergeCell ref="E29:H29"/>
    <mergeCell ref="E30:H30"/>
    <mergeCell ref="E31:H31"/>
    <mergeCell ref="E22:H22"/>
    <mergeCell ref="E23:H23"/>
    <mergeCell ref="E24:H24"/>
    <mergeCell ref="E25:H25"/>
    <mergeCell ref="E26:H26"/>
    <mergeCell ref="C47:E47"/>
    <mergeCell ref="C48:E48"/>
    <mergeCell ref="C49:E49"/>
    <mergeCell ref="H45:I45"/>
    <mergeCell ref="H46:I46"/>
    <mergeCell ref="H47:I47"/>
    <mergeCell ref="H48:I48"/>
    <mergeCell ref="H49:I49"/>
    <mergeCell ref="F45:G45"/>
    <mergeCell ref="C45:E45"/>
    <mergeCell ref="H44:I44"/>
    <mergeCell ref="M4:N4"/>
    <mergeCell ref="B3:E3"/>
    <mergeCell ref="R4:T4"/>
    <mergeCell ref="C46:E46"/>
    <mergeCell ref="G3:H3"/>
    <mergeCell ref="J3:M3"/>
    <mergeCell ref="C42:E42"/>
    <mergeCell ref="C43:E43"/>
    <mergeCell ref="C44:E44"/>
    <mergeCell ref="E5:H5"/>
    <mergeCell ref="E6:H6"/>
    <mergeCell ref="E7:H7"/>
    <mergeCell ref="E8:H8"/>
    <mergeCell ref="E9:H9"/>
    <mergeCell ref="E10:H10"/>
    <mergeCell ref="B2:E2"/>
    <mergeCell ref="J2:N2"/>
    <mergeCell ref="G2:H2"/>
    <mergeCell ref="S40:T40"/>
    <mergeCell ref="H43:I43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</mergeCells>
  <phoneticPr fontId="14" type="noConversion"/>
  <printOptions horizontalCentered="1" verticalCentered="1"/>
  <pageMargins left="0" right="0" top="0" bottom="0" header="0" footer="0"/>
  <pageSetup paperSize="9" scale="80" orientation="landscape" horizontalDpi="4294967292" verticalDpi="4294967292" r:id="rId1"/>
  <headerFooter alignWithMargins="0"/>
  <cellWatches>
    <cellWatch r="P34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 masch</vt:lpstr>
    </vt:vector>
  </TitlesOfParts>
  <Company>i-center Elektrogrosshandel GmbH &amp;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 Copar</dc:creator>
  <cp:lastModifiedBy>Sebastian Elberg</cp:lastModifiedBy>
  <cp:lastPrinted>2013-03-13T09:41:48Z</cp:lastPrinted>
  <dcterms:created xsi:type="dcterms:W3CDTF">1998-07-28T12:20:00Z</dcterms:created>
  <dcterms:modified xsi:type="dcterms:W3CDTF">2020-11-14T11:30:54Z</dcterms:modified>
</cp:coreProperties>
</file>